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O:\Отдел закупок\KASE Алтай\2025\КЦ\План закупок\9. изменения от 23.07.2025\"/>
    </mc:Choice>
  </mc:AlternateContent>
  <xr:revisionPtr revIDLastSave="0" documentId="13_ncr:1_{36AA6A3B-033C-4756-9CFF-57820DE5F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лан" sheetId="1" r:id="rId1"/>
  </sheets>
  <definedNames>
    <definedName name="_xlnm._FilterDatabase" localSheetId="0" hidden="1">План!$A$2:$Y$191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4" i="1" l="1"/>
  <c r="V35" i="1"/>
  <c r="V36" i="1"/>
  <c r="V37" i="1"/>
  <c r="V39" i="1"/>
  <c r="V42" i="1"/>
  <c r="V48" i="1"/>
  <c r="V54" i="1"/>
  <c r="V108" i="1"/>
  <c r="V109" i="1"/>
  <c r="V110" i="1"/>
  <c r="V111" i="1"/>
  <c r="V112" i="1"/>
  <c r="V113" i="1"/>
  <c r="V114" i="1"/>
  <c r="W73" i="1"/>
  <c r="W67" i="1"/>
  <c r="W24" i="1"/>
  <c r="W21" i="1"/>
  <c r="V10" i="1"/>
  <c r="W10" i="1" s="1"/>
  <c r="J118" i="1"/>
  <c r="E54" i="1"/>
  <c r="V59" i="1"/>
  <c r="W59" i="1" s="1"/>
  <c r="J117" i="1"/>
  <c r="W89" i="1"/>
  <c r="J116" i="1"/>
  <c r="W116" i="1" s="1"/>
  <c r="J115" i="1"/>
  <c r="W60" i="1"/>
  <c r="J114" i="1"/>
  <c r="W114" i="1" s="1"/>
  <c r="D114" i="1"/>
  <c r="J113" i="1"/>
  <c r="W113" i="1" s="1"/>
  <c r="D113" i="1"/>
  <c r="J112" i="1"/>
  <c r="W112" i="1" s="1"/>
  <c r="D112" i="1"/>
  <c r="J111" i="1"/>
  <c r="W111" i="1" s="1"/>
  <c r="D111" i="1"/>
  <c r="J110" i="1"/>
  <c r="W110" i="1" s="1"/>
  <c r="D110" i="1"/>
  <c r="J109" i="1"/>
  <c r="W109" i="1" s="1"/>
  <c r="D109" i="1"/>
  <c r="J108" i="1"/>
  <c r="W108" i="1" s="1"/>
  <c r="E108" i="1"/>
  <c r="D108" i="1"/>
  <c r="J107" i="1"/>
  <c r="W107" i="1" s="1"/>
  <c r="E107" i="1"/>
  <c r="D107" i="1"/>
  <c r="J54" i="1"/>
  <c r="J48" i="1"/>
  <c r="W48" i="1" s="1"/>
  <c r="J42" i="1"/>
  <c r="W42" i="1" s="1"/>
  <c r="J39" i="1"/>
  <c r="W39" i="1" s="1"/>
  <c r="J37" i="1"/>
  <c r="W37" i="1" s="1"/>
  <c r="J36" i="1"/>
  <c r="W36" i="1" s="1"/>
  <c r="J35" i="1"/>
  <c r="W35" i="1" s="1"/>
  <c r="J34" i="1"/>
  <c r="W34" i="1" s="1"/>
  <c r="W106" i="1"/>
  <c r="W92" i="1"/>
  <c r="W91" i="1"/>
  <c r="W86" i="1"/>
  <c r="W69" i="1"/>
  <c r="W66" i="1"/>
  <c r="W55" i="1"/>
  <c r="W53" i="1"/>
  <c r="W52" i="1"/>
  <c r="W50" i="1"/>
  <c r="W49" i="1"/>
  <c r="W46" i="1"/>
  <c r="W45" i="1"/>
  <c r="W44" i="1"/>
  <c r="W43" i="1"/>
  <c r="W41" i="1"/>
  <c r="W40" i="1"/>
  <c r="W31" i="1"/>
  <c r="W30" i="1"/>
  <c r="W28" i="1"/>
  <c r="W27" i="1"/>
  <c r="W26" i="1"/>
  <c r="W54" i="1" l="1"/>
  <c r="W25" i="1" l="1"/>
  <c r="W23" i="1"/>
  <c r="J84" i="1"/>
  <c r="E84" i="1"/>
  <c r="D84" i="1"/>
  <c r="J83" i="1"/>
  <c r="E83" i="1"/>
  <c r="D83" i="1"/>
  <c r="J81" i="1"/>
  <c r="E81" i="1"/>
  <c r="D81" i="1"/>
  <c r="J80" i="1"/>
  <c r="E80" i="1"/>
  <c r="D80" i="1"/>
  <c r="W57" i="1"/>
  <c r="W56" i="1"/>
  <c r="D106" i="1"/>
  <c r="E106" i="1"/>
  <c r="D24" i="1"/>
  <c r="J77" i="1"/>
  <c r="J85" i="1"/>
  <c r="D79" i="1"/>
  <c r="E79" i="1"/>
  <c r="J79" i="1"/>
  <c r="D75" i="1"/>
  <c r="E75" i="1"/>
  <c r="D74" i="1"/>
  <c r="E74" i="1"/>
  <c r="D73" i="1"/>
  <c r="E73" i="1"/>
  <c r="D62" i="1"/>
  <c r="E62" i="1"/>
  <c r="D63" i="1"/>
  <c r="E63" i="1"/>
  <c r="D25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E24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4" i="1"/>
  <c r="D65" i="1"/>
  <c r="E65" i="1"/>
  <c r="D67" i="1"/>
  <c r="E67" i="1"/>
  <c r="D68" i="1"/>
  <c r="E68" i="1"/>
  <c r="D69" i="1"/>
  <c r="E69" i="1"/>
  <c r="D71" i="1"/>
  <c r="E71" i="1"/>
  <c r="D72" i="1"/>
  <c r="E72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E4" i="1"/>
  <c r="D4" i="1"/>
</calcChain>
</file>

<file path=xl/sharedStrings.xml><?xml version="1.0" encoding="utf-8"?>
<sst xmlns="http://schemas.openxmlformats.org/spreadsheetml/2006/main" count="1145" uniqueCount="348">
  <si>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</si>
  <si>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</si>
  <si>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</si>
  <si>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</si>
  <si>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</si>
  <si>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</si>
  <si>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</si>
  <si>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</si>
  <si>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</si>
  <si>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</si>
  <si>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</si>
  <si>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Ответственное подразделение</t>
  </si>
  <si>
    <t>Бюджет</t>
  </si>
  <si>
    <t>Статья</t>
  </si>
  <si>
    <t>Статус</t>
  </si>
  <si>
    <t>Поставщик</t>
  </si>
  <si>
    <t>№ и дата договора</t>
  </si>
  <si>
    <t>Экономия</t>
  </si>
  <si>
    <t>Перераспределение экономии</t>
  </si>
  <si>
    <t>Перераспределение на статью</t>
  </si>
  <si>
    <t>Общая сумма, утвержденная для закупки (тенге) без учета НДС</t>
  </si>
  <si>
    <t>Цена за единицу без НДС по договору</t>
  </si>
  <si>
    <t>Сумма договора, без НДС</t>
  </si>
  <si>
    <t>прямое заключение договора</t>
  </si>
  <si>
    <t>HR-служба</t>
  </si>
  <si>
    <t>апрель</t>
  </si>
  <si>
    <t>тендер</t>
  </si>
  <si>
    <t>запрос ценовых прделожений</t>
  </si>
  <si>
    <t>Аудиторские и консалтинговые услуги</t>
  </si>
  <si>
    <t>Прочие расходы</t>
  </si>
  <si>
    <t>Компьютерное оборудование</t>
  </si>
  <si>
    <t>OPEX</t>
  </si>
  <si>
    <t>Обучение</t>
  </si>
  <si>
    <t>Содержание офиса</t>
  </si>
  <si>
    <t>Расходы на персонал</t>
  </si>
  <si>
    <t>корпоративные мероприятия</t>
  </si>
  <si>
    <t>Кейтеринг</t>
  </si>
  <si>
    <t xml:space="preserve">Регистратор А4 72 мм (черные/синие) 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</si>
  <si>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</si>
  <si>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</si>
  <si>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</si>
  <si>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</si>
  <si>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Ручка шариковая</t>
  </si>
  <si>
    <t>Шарикті қалам</t>
  </si>
  <si>
    <t>Степлер 24/6 металлический</t>
  </si>
  <si>
    <t>Скотч прозрачный 50 мм</t>
  </si>
  <si>
    <t>Зажим 41 мм</t>
  </si>
  <si>
    <t>Зажим 32 мм</t>
  </si>
  <si>
    <t>Зажим 25 мм</t>
  </si>
  <si>
    <t>Зажим 19 мм</t>
  </si>
  <si>
    <t>Печати, штампы</t>
  </si>
  <si>
    <t>Скоросшиватель</t>
  </si>
  <si>
    <t>Журналы регистрации</t>
  </si>
  <si>
    <t>Тетрадь А4 на пружине</t>
  </si>
  <si>
    <t>Серіппедегі A4 дәптері</t>
  </si>
  <si>
    <t>Коробки архивные</t>
  </si>
  <si>
    <t xml:space="preserve">Файлы </t>
  </si>
  <si>
    <t>Точилка</t>
  </si>
  <si>
    <t>Простые карандаши</t>
  </si>
  <si>
    <t>Қарапайым қарындаштар</t>
  </si>
  <si>
    <t>Скобы для степлера</t>
  </si>
  <si>
    <t>Степлерге арналған қапсырмалар</t>
  </si>
  <si>
    <t>Степлер 24/6 металлический большой</t>
  </si>
  <si>
    <t>Степлер 24/6 металл үлкен</t>
  </si>
  <si>
    <t>Блокноты на пружине</t>
  </si>
  <si>
    <t>Закладки самоклеящиеся, пластиковые</t>
  </si>
  <si>
    <t>Ножницы</t>
  </si>
  <si>
    <t>Қайшы</t>
  </si>
  <si>
    <t>Клей-карандаш</t>
  </si>
  <si>
    <t>Калькулятор</t>
  </si>
  <si>
    <t>Корректор</t>
  </si>
  <si>
    <t>Расходы на маркетинг и PR</t>
  </si>
  <si>
    <t xml:space="preserve">Печатно-бланочная продукция </t>
  </si>
  <si>
    <t>Сувениры</t>
  </si>
  <si>
    <t>Шкаф металлический напольный</t>
  </si>
  <si>
    <t>Прочие основные средства</t>
  </si>
  <si>
    <t xml:space="preserve">Шкаф металлический архивный </t>
  </si>
  <si>
    <t xml:space="preserve">Батарейки </t>
  </si>
  <si>
    <t>Отдел информационных технологий</t>
  </si>
  <si>
    <t>Аудит ISO 9001:2015</t>
  </si>
  <si>
    <t>Аудит ISO 27001:2022</t>
  </si>
  <si>
    <t>Аудит ISO 27005:2022</t>
  </si>
  <si>
    <t>Пред аудит ISO 22301:2019</t>
  </si>
  <si>
    <t>Отдел маркетинга и PR</t>
  </si>
  <si>
    <t>Расчетная палата</t>
  </si>
  <si>
    <t>Финансовый отдел</t>
  </si>
  <si>
    <t>CAPEX</t>
  </si>
  <si>
    <t>Недвижимость</t>
  </si>
  <si>
    <t>Информационные услуги</t>
  </si>
  <si>
    <t>Расходы на обслуживание ОС, тех.под.</t>
  </si>
  <si>
    <t>Корпоративные мероприятия</t>
  </si>
  <si>
    <t>Устройства связи</t>
  </si>
  <si>
    <t>Лицензионное программное обеспечение</t>
  </si>
  <si>
    <t>Прочее офисное оборудование</t>
  </si>
  <si>
    <t>Подстатья</t>
  </si>
  <si>
    <t>имиджевая продукция</t>
  </si>
  <si>
    <t>печатные материалы</t>
  </si>
  <si>
    <t>реклама и прочее</t>
  </si>
  <si>
    <t>проведение мероприятий</t>
  </si>
  <si>
    <t>расходы на арендную плату</t>
  </si>
  <si>
    <t>техническая и лицензионная поддержка ПО</t>
  </si>
  <si>
    <t>дополнительные услуги</t>
  </si>
  <si>
    <t>информационные услуги бэк-оффиса</t>
  </si>
  <si>
    <t>канцелярские товары</t>
  </si>
  <si>
    <t xml:space="preserve"> - сейф и металлический шкаф</t>
  </si>
  <si>
    <t>хозяйственные товары</t>
  </si>
  <si>
    <t>страхование работников от несчастных случаев при исполнении ими трудовых (служебных) обязанностей</t>
  </si>
  <si>
    <t>добровольное медицинское страхование</t>
  </si>
  <si>
    <t>аудиторские услуги</t>
  </si>
  <si>
    <t xml:space="preserve"> - компьютеры персональные и переносные, принтеры, и другое</t>
  </si>
  <si>
    <t xml:space="preserve"> - аппаратура телефонной связи стационарная</t>
  </si>
  <si>
    <t xml:space="preserve"> - источник бесперебойного питания</t>
  </si>
  <si>
    <t>Изготовление брендированных флагов с флагштоками</t>
  </si>
  <si>
    <t>Брендированные ланъярды (с ретрактором и чехлом для карт СКД)</t>
  </si>
  <si>
    <t>Брендированная сумка/экосумка/шоппер</t>
  </si>
  <si>
    <t>Брендированные термокружки</t>
  </si>
  <si>
    <t>Брендированная папка из кожи/экокожи</t>
  </si>
  <si>
    <t>Брендированные календари</t>
  </si>
  <si>
    <t>Брендированный рюкзак</t>
  </si>
  <si>
    <t>Брендированные поло</t>
  </si>
  <si>
    <t>Брендированные кепки</t>
  </si>
  <si>
    <t>Брендированные внешние аккумуляторы</t>
  </si>
  <si>
    <t>Брендированные зонты</t>
  </si>
  <si>
    <t>Проведение спортивного соревнования</t>
  </si>
  <si>
    <t xml:space="preserve">Мероприятие для СМИ </t>
  </si>
  <si>
    <t>Аренда кофемашин</t>
  </si>
  <si>
    <t>Обучение работников Отдела ПОД/ФТ, работников внутреннего контроля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</si>
  <si>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</si>
  <si>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</si>
  <si>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</si>
  <si>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</si>
  <si>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Новогодние подарки детские</t>
  </si>
  <si>
    <t>АО "ИУЦ ДФО" (17 МРП)</t>
  </si>
  <si>
    <t>ИС Учет kz</t>
  </si>
  <si>
    <t>Прошивка и переплет бухгалтерских документов</t>
  </si>
  <si>
    <t>Мониторы</t>
  </si>
  <si>
    <t>IP телефон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</si>
  <si>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</si>
  <si>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</si>
  <si>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</si>
  <si>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</si>
  <si>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</si>
  <si>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</si>
  <si>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</si>
  <si>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</si>
  <si>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Флагштоктары бар брендтелген жалауларды жасау</t>
  </si>
  <si>
    <t>Брендтелген ланъярдтар (ретрактормен және СКД картасының корпусымен)</t>
  </si>
  <si>
    <t>Брендтелген сөмке / эко сөмке / шоппер</t>
  </si>
  <si>
    <t>Брендтелген Термо кружкалар</t>
  </si>
  <si>
    <t>Брендтелген былғары/эко былғары қалта</t>
  </si>
  <si>
    <t>Брендтік күнтізбелер</t>
  </si>
  <si>
    <t>Брендтік рюкзак</t>
  </si>
  <si>
    <t>Брендтелген поло</t>
  </si>
  <si>
    <t>Брендтік қақпақтар</t>
  </si>
  <si>
    <t>Брендтелген сыртқы батареялар</t>
  </si>
  <si>
    <t>Брендті қолшатырлар</t>
  </si>
  <si>
    <t>Жаңа жылға арналған кәдесый</t>
  </si>
  <si>
    <t>Этникалық стильдегі брендтік корпоративті кәдесый</t>
  </si>
  <si>
    <t>Спорттық жарыс өткізу</t>
  </si>
  <si>
    <t xml:space="preserve">БАҚ-қа арналған іс-шара </t>
  </si>
  <si>
    <t>Кофе машиналарын жалға алу</t>
  </si>
  <si>
    <t>АЖ/ТҚҚ бөлімінің қызметкерлерін, ішкі бақылау қызметкерлерін оқыту</t>
  </si>
  <si>
    <t xml:space="preserve">A4 тіркеушісі 72 мм (қара/көк) </t>
  </si>
  <si>
    <t>Қағаз А4</t>
  </si>
  <si>
    <t xml:space="preserve">А4 қағазы (250 гр) </t>
  </si>
  <si>
    <t>Пластикалық қалта бұрышы</t>
  </si>
  <si>
    <t>4 түсті мәтіндік Маркер.</t>
  </si>
  <si>
    <t>24/6 металл Степлер</t>
  </si>
  <si>
    <t>Мөлдір таспа 50 мм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</si>
  <si>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</si>
  <si>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</si>
  <si>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</si>
  <si>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</si>
  <si>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</si>
  <si>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</t>
  </si>
  <si>
    <t>Тіркеу журналдары</t>
  </si>
  <si>
    <t>Мұрағаттық қораптар</t>
  </si>
  <si>
    <t xml:space="preserve">Файлдар </t>
  </si>
  <si>
    <t>Қайрау</t>
  </si>
  <si>
    <t>Серіппелі дәптерлер</t>
  </si>
  <si>
    <t>Өздігінен жабысатын, пластиктен жасалған бетбелгілер</t>
  </si>
  <si>
    <t>Желім қарындаш</t>
  </si>
  <si>
    <t>Түзеткіш</t>
  </si>
  <si>
    <t xml:space="preserve">Баспа-бланк өнімдері </t>
  </si>
  <si>
    <t>ҚР бойынша хат-хабарларды жіберу</t>
  </si>
  <si>
    <t>Хат-хабарларды шетелге жіберу</t>
  </si>
  <si>
    <t>Кәдесыйлар</t>
  </si>
  <si>
    <t>Металл еден шкафы</t>
  </si>
  <si>
    <t xml:space="preserve">Архивтік металл Шкаф </t>
  </si>
  <si>
    <t>Құжаттарды қазақ тіліне аударуды жүзеге асыру</t>
  </si>
  <si>
    <t>Құжаттарды ағылшын тіліне аударуды жүзеге асыру</t>
  </si>
  <si>
    <t>Қоғамдық тамақтандыру</t>
  </si>
  <si>
    <t>Балаларға арналған жаңа жылдық сыйлықтар</t>
  </si>
  <si>
    <t>ЖОО АҚ (17 АЕК)</t>
  </si>
  <si>
    <t>Kz есебі АЖ</t>
  </si>
  <si>
    <t>Бухгалтерлік құжаттарды тігу және түптеу</t>
  </si>
  <si>
    <t>ISO 9001 аудиті: 2015</t>
  </si>
  <si>
    <t>ISO аудиті 27001: 2022</t>
  </si>
  <si>
    <t>ISO аудиті 27005: 2022</t>
  </si>
  <si>
    <t>Бұрын ISO аудиті 22301: 2019</t>
  </si>
  <si>
    <t>Мониторлар</t>
  </si>
  <si>
    <t>IP телефоны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</si>
  <si>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</si>
  <si>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</si>
  <si>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</si>
  <si>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</si>
  <si>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</si>
  <si>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1 тип</t>
  </si>
  <si>
    <t>Моноблоктар, 2 тип</t>
  </si>
  <si>
    <t xml:space="preserve">Обязательное страхование работника от несчастных случаев </t>
  </si>
  <si>
    <t>Қызметкерлерді жазатайым оқиғалардан міндетті сақтандыру</t>
  </si>
  <si>
    <t>услуга</t>
  </si>
  <si>
    <t>май-июль</t>
  </si>
  <si>
    <t>январь-март</t>
  </si>
  <si>
    <t>февраль-апрель</t>
  </si>
  <si>
    <t>штука</t>
  </si>
  <si>
    <t>сентябрь-октябрь</t>
  </si>
  <si>
    <t>июнь-август</t>
  </si>
  <si>
    <t>март-май</t>
  </si>
  <si>
    <t>Цена за единицу (тенге) без учета НДС</t>
  </si>
  <si>
    <t>июль-сентябрь</t>
  </si>
  <si>
    <t>апрель-июнь</t>
  </si>
  <si>
    <t xml:space="preserve"> сентябрь-ноябрь </t>
  </si>
  <si>
    <t xml:space="preserve"> февраль-апрель </t>
  </si>
  <si>
    <t>Услуги по организации мероприятия "Наурыз"</t>
  </si>
  <si>
    <t>Наурыз мерекесін ұйымдастыру бойынша қызметтер</t>
  </si>
  <si>
    <t>Добровольное медицинское страхование работников</t>
  </si>
  <si>
    <t>Қызметкерлерді ерікті медициналық сақтандыру</t>
  </si>
  <si>
    <t>Услуги по организации тимбилдинга</t>
  </si>
  <si>
    <t>Тимбилдингті ұйымдастыру жөніндегі қызметтер</t>
  </si>
  <si>
    <t>Новогодний корпоратив</t>
  </si>
  <si>
    <t>Жаңа Жылдық корпоратив</t>
  </si>
  <si>
    <t>Организация детского мероприятия к международному дню защиты детей</t>
  </si>
  <si>
    <t>Халықаралық балаларды қорғау күніне арналған балалар іс-шараларын ұйымдастыру</t>
  </si>
  <si>
    <t>Организация детского утренника к новому году</t>
  </si>
  <si>
    <t>Жаңа жылға балалар кешін ұйымдастыру</t>
  </si>
  <si>
    <t xml:space="preserve"> март-май </t>
  </si>
  <si>
    <t xml:space="preserve">Печать Ролл апов (Roll-up) с конструкцией и футляром </t>
  </si>
  <si>
    <t xml:space="preserve">Жарнамалық, жарнамалық материалдар мен ашық хаттарды басып шығару </t>
  </si>
  <si>
    <t xml:space="preserve">Конструкциясы мен корпусы бар роллды (roll-up) басып шығару </t>
  </si>
  <si>
    <t xml:space="preserve">Услуги по распечатке книг </t>
  </si>
  <si>
    <t>Кітап басып шығару бойынша қызметтер</t>
  </si>
  <si>
    <t>Нанесение бронепленки</t>
  </si>
  <si>
    <t>Құрыш пленкасын қолдану</t>
  </si>
  <si>
    <t xml:space="preserve">Аудит отдельной и консолидированной отчетности </t>
  </si>
  <si>
    <t>Жеке және шоғырландырылған есептілік аудиті</t>
  </si>
  <si>
    <t xml:space="preserve">Печать рекламных, промо материалов и открыток  </t>
  </si>
  <si>
    <t xml:space="preserve">Батарейкалар </t>
  </si>
  <si>
    <t>Сувениры брендированные на новый год</t>
  </si>
  <si>
    <t>Брендированные корпоративные сувениры в этническом стиле</t>
  </si>
  <si>
    <t>Сопровождение и доработка 1С</t>
  </si>
  <si>
    <t>Сүйемелдеу және пысықтау 1С</t>
  </si>
  <si>
    <t>«Архивное дело в Республике Казахстан
с учётом последних изменений в законодательстве в Республике Казахстан»</t>
  </si>
  <si>
    <t>«Қазақстан Республикасындағы мұрағат ісі
Қазақстан Республикасының заңнамасындағы соңғы өзгерістерді ескере отырып»</t>
  </si>
  <si>
    <t>Антикоррупционный комплаенс</t>
  </si>
  <si>
    <t>Сыбайлас жемқорлыққа қарсы талаптарды сақтау</t>
  </si>
  <si>
    <t>Санкционный комплаенс</t>
  </si>
  <si>
    <t>Санкцияларды сақтау</t>
  </si>
  <si>
    <t>Сертификации бухгалтера</t>
  </si>
  <si>
    <t>Бухгалтер сертификаттары</t>
  </si>
  <si>
    <t>ИБ01 - Система управления информационной безопасностью ISO 27001 и управление рисками ISO 27005</t>
  </si>
  <si>
    <t>IB01 - Ақпараттық қауіпсіздікті басқару жүйесі ISO 27001 және тәуекелдерді басқару ISO 27005</t>
  </si>
  <si>
    <t>Cистема управления рисками ISO 31000</t>
  </si>
  <si>
    <t>ISO 31000 тәуекелдерді басқару жүйесі</t>
  </si>
  <si>
    <t>108 000,00 </t>
  </si>
  <si>
    <t>116 000,00 </t>
  </si>
  <si>
    <t>Фотосессия руководства и работников</t>
  </si>
  <si>
    <t>Басшылық пен қызметкерлердің фотосессиясы</t>
  </si>
  <si>
    <t>Қызметтер бойынша қамтамасыз ету
құқықтары пайдалану IP, қызметтер
орнату, орнату және техникалық
қолдау көрсету</t>
  </si>
  <si>
    <t>Услуги по предоставлению
права использования
ИС, услуги по установке,
настройке и технической
поддержке</t>
  </si>
  <si>
    <t>Приобретение доступа к сервису Adata</t>
  </si>
  <si>
    <t>Adata қызметіне қолжетімділікті сатып алу</t>
  </si>
  <si>
    <t>-</t>
  </si>
  <si>
    <t>Отдел ПОД/ФТ</t>
  </si>
  <si>
    <t xml:space="preserve">План приобретения товаров, работ и услуг на 2025 год АО "Клиринговый центр KASE" </t>
  </si>
  <si>
    <t>ТОО "Компания CopyLand"</t>
  </si>
  <si>
    <t>АО "Казпочта"</t>
  </si>
  <si>
    <t>ТОО «Алем ТАТ»</t>
  </si>
  <si>
    <t>Стратегиялық жәрдемдесу сессиясы</t>
  </si>
  <si>
    <t xml:space="preserve">Стратегическая фасилитационная сессия </t>
  </si>
  <si>
    <t>Корпоративтік мәдениет бойынша семинарлар</t>
  </si>
  <si>
    <t>Семинары по корпоративной культуре</t>
  </si>
  <si>
    <t>Қазақ тілі</t>
  </si>
  <si>
    <t>Казахский язык</t>
  </si>
  <si>
    <t>Ағылшын тілі</t>
  </si>
  <si>
    <t>Английский язык</t>
  </si>
  <si>
    <t>ИП Евнин А.Г.</t>
  </si>
  <si>
    <t>исполнено</t>
  </si>
  <si>
    <t>ИП "Vektor-8"</t>
  </si>
  <si>
    <t>ТОО «YOURS EVENT»</t>
  </si>
  <si>
    <t>ИП «Taverna Group»</t>
  </si>
  <si>
    <t>ТОО КУБ</t>
  </si>
  <si>
    <t>ТОО "Bureau Veritas Kazakhstan" "(Бюро Веритас Казахстан)"</t>
  </si>
  <si>
    <t>ТОО «Alldata»</t>
  </si>
  <si>
    <t xml:space="preserve">Административно-хозяйственный отдел </t>
  </si>
  <si>
    <t>ТОО «Office-expert.kz»</t>
  </si>
  <si>
    <t>"7 мамыр" мерекесін ұйымдастыру бойынша қызметтер</t>
  </si>
  <si>
    <t>Услуги по организации
мероприятия "7 мая"</t>
  </si>
  <si>
    <t>Үстел ұйымдастырушысы</t>
  </si>
  <si>
    <t>Настольный органайзер</t>
  </si>
  <si>
    <t>Кірістіру файлы, A4, тығыздығы 80 мкм</t>
  </si>
  <si>
    <t>Файл-вкладыш, A4, плотность 80 мкм</t>
  </si>
  <si>
    <t>Мәтіндік маркерлер жиынтығы</t>
  </si>
  <si>
    <t>Набор текстомаркеров</t>
  </si>
  <si>
    <t>Пластикалық файл қалтасы</t>
  </si>
  <si>
    <t>Пластиковая папка-скоросшиватель</t>
  </si>
  <si>
    <t>Сызғыш, 30 см</t>
  </si>
  <si>
    <t>Линейка, 30 см</t>
  </si>
  <si>
    <t>Папка-тіркеуші, А4, омыртқа ені 50 мм</t>
  </si>
  <si>
    <t>Папка-регистратор, А4, ширина корешка 50 мм</t>
  </si>
  <si>
    <t>Мастика, көк, жасыл</t>
  </si>
  <si>
    <t>Мастика, синяя, зеленая</t>
  </si>
  <si>
    <t xml:space="preserve"> апрель-июнь </t>
  </si>
  <si>
    <t xml:space="preserve">ТОО «IDIA Market LLP» </t>
  </si>
  <si>
    <t>на доработке</t>
  </si>
  <si>
    <t xml:space="preserve"> май-июнь</t>
  </si>
  <si>
    <t>Рұқсат етілмеген қол жеткізуден қорғауға арналған аппараттық және бағдарламалық кешен</t>
  </si>
  <si>
    <t>Программно-аппаратный комплекс для защиты от НСД</t>
  </si>
  <si>
    <t>комплект</t>
  </si>
  <si>
    <t>ИП ИП ИБРАИМОВА ХЕЛЧИБУВИ ИМИНЖАНОВНА</t>
  </si>
  <si>
    <t>KAZAKHSTAN LEGAL FORUM (KLF2025)</t>
  </si>
  <si>
    <t>май-июнь</t>
  </si>
  <si>
    <t>согласование договора</t>
  </si>
  <si>
    <t>ЧК «Documentolog Global Limited»</t>
  </si>
  <si>
    <t>ТОО "МФЛ"</t>
  </si>
  <si>
    <t>АО СТРАХОВАЯ КОМПАНИЯ ЕВРАЗИЯ</t>
  </si>
  <si>
    <t>ТОО «Turan Damu»</t>
  </si>
  <si>
    <t>ТОО  ЭРНСТ ЭНД ЯНГ</t>
  </si>
  <si>
    <t>ТОО "Линкольн Браун"</t>
  </si>
  <si>
    <t>Корпоративтік такси қызметтері</t>
  </si>
  <si>
    <t>Услуги
корпоративного
такси</t>
  </si>
  <si>
    <t>ТОО «Алматинский Завод Эталон»</t>
  </si>
  <si>
    <t>Файл-вкладыш А4, плотность 60 мкм, вертикальный, прозрачный</t>
  </si>
  <si>
    <t>А4 файлын кірістіру, тығыздығы 60 мкм, тік, мөлдір</t>
  </si>
  <si>
    <t>1С ЗУП</t>
  </si>
  <si>
    <t>Программное обеспечение для брокерской и(или) дилерской деятельности</t>
  </si>
  <si>
    <t>Брокерлік және/немесе дилерлік қызметке арналған бағдарламалық қамтамасыз ету</t>
  </si>
  <si>
    <t xml:space="preserve">ТОО "UCON Тау" </t>
  </si>
  <si>
    <t>ТОО "Royal event"</t>
  </si>
  <si>
    <t>ТОО "Professional Centre"</t>
  </si>
  <si>
    <t>Сертификаттау
Корпоративтік
Хатшы</t>
  </si>
  <si>
    <t>Сертификация
Корпоративный секретарь</t>
  </si>
  <si>
    <t>Аутсорсинг Мұрағат қызмет көрсету</t>
  </si>
  <si>
    <t>Аутсорсинг архивного обслуживания</t>
  </si>
  <si>
    <t>август-октябрь</t>
  </si>
  <si>
    <t xml:space="preserve">ТОО "Комплексное Управление Бизнесом </t>
  </si>
  <si>
    <t>ТОО "Qazinkom Engineering</t>
  </si>
  <si>
    <t>согласование заявки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</si>
</sst>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3" fontId="4" fillId="0" borderId="3" xfId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/>
    </xf>
    <xf numFmtId="43" fontId="4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4" fillId="0" borderId="5" xfId="1" applyNumberFormat="1" applyFont="1" applyFill="1" applyBorder="1" applyAlignment="1">
      <alignment horizontal="center" vertical="center" wrapText="1"/>
    </xf>
    <xf numFmtId="43" fontId="4" fillId="0" borderId="5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" fontId="4" fillId="0" borderId="1" xfId="1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43" fontId="4" fillId="2" borderId="1" xfId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3" fontId="6" fillId="2" borderId="1" xfId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198"/>
  <sheetViews>
    <sheetView tabSelected="1" zoomScale="85" zoomScaleNormal="85" workbookViewId="0">
      <selection activeCell="AC5" sqref="AC5"/>
    </sheetView>
  </sheetViews>
  <sheetFormatPr defaultColWidth="8.85546875" defaultRowHeight="12.75" x14ac:dyDescent="0.25"/>
  <cols>
    <col min="1" max="1" width="5.85546875" style="6" customWidth="1"/>
    <col min="2" max="2" width="33.140625" style="5" customWidth="1"/>
    <col min="3" max="3" width="34.85546875" style="5" bestFit="1" customWidth="1"/>
    <col min="4" max="4" width="27.7109375" style="5" customWidth="1"/>
    <col min="5" max="5" width="34.85546875" style="5" bestFit="1" customWidth="1"/>
    <col min="6" max="6" width="18.140625" style="5" customWidth="1"/>
    <col min="7" max="7" width="9.85546875" style="6" customWidth="1"/>
    <col min="8" max="8" width="7.28515625" style="18" customWidth="1"/>
    <col min="9" max="9" width="15.7109375" style="19" bestFit="1" customWidth="1"/>
    <col min="10" max="10" width="16.28515625" style="19" customWidth="1"/>
    <col min="11" max="11" width="16.140625" style="19" hidden="1" customWidth="1"/>
    <col min="12" max="12" width="16.42578125" style="19" hidden="1" customWidth="1"/>
    <col min="13" max="13" width="18.7109375" style="6" customWidth="1"/>
    <col min="14" max="14" width="24.42578125" style="5" hidden="1" customWidth="1"/>
    <col min="15" max="15" width="11.7109375" style="6" hidden="1" customWidth="1"/>
    <col min="16" max="16" width="29.85546875" style="5" hidden="1" customWidth="1"/>
    <col min="17" max="17" width="28.28515625" style="5" hidden="1" customWidth="1"/>
    <col min="18" max="18" width="15.42578125" style="6" hidden="1" customWidth="1"/>
    <col min="19" max="19" width="21.7109375" style="6" hidden="1" customWidth="1"/>
    <col min="20" max="20" width="18.42578125" style="6" hidden="1" customWidth="1"/>
    <col min="21" max="21" width="20.85546875" style="6" hidden="1" customWidth="1"/>
    <col min="22" max="22" width="22.85546875" style="19" hidden="1" customWidth="1"/>
    <col min="23" max="23" width="18.42578125" style="19" hidden="1" customWidth="1"/>
    <col min="24" max="24" width="25" style="6" hidden="1" customWidth="1"/>
    <col min="25" max="25" width="24" style="6" hidden="1" customWidth="1"/>
    <col min="26" max="16384" width="8.85546875" style="6"/>
  </cols>
  <sheetData>
    <row r="1" spans="1:25" x14ac:dyDescent="0.25">
      <c r="A1" s="74" t="s">
        <v>274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97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8" t="s">
        <v>219</v>
      </c>
      <c r="J2" s="8" t="s">
        <v>20</v>
      </c>
      <c r="K2" s="8" t="s">
        <v>8</v>
      </c>
      <c r="L2" s="8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94</v>
      </c>
      <c r="R2" s="9" t="s">
        <v>14</v>
      </c>
      <c r="S2" s="1" t="s">
        <v>15</v>
      </c>
      <c r="T2" s="1" t="s">
        <v>16</v>
      </c>
      <c r="U2" s="10" t="s">
        <v>21</v>
      </c>
      <c r="V2" s="8" t="s">
        <v>22</v>
      </c>
      <c r="W2" s="8" t="s">
        <v>17</v>
      </c>
      <c r="X2" s="10" t="s">
        <v>18</v>
      </c>
      <c r="Y2" s="10" t="s">
        <v>19</v>
      </c>
    </row>
    <row r="3" spans="1:25" x14ac:dyDescent="0.25">
      <c r="A3" s="3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3">
        <v>7</v>
      </c>
      <c r="H3" s="3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3">
        <v>14</v>
      </c>
      <c r="O3" s="3">
        <v>15</v>
      </c>
      <c r="P3" s="2">
        <v>16</v>
      </c>
      <c r="Q3" s="2"/>
      <c r="R3" s="11">
        <v>17</v>
      </c>
      <c r="S3" s="3">
        <v>18</v>
      </c>
      <c r="T3" s="3">
        <v>19</v>
      </c>
      <c r="U3" s="3">
        <v>20</v>
      </c>
      <c r="V3" s="4">
        <v>21</v>
      </c>
      <c r="W3" s="4">
        <v>22</v>
      </c>
      <c r="X3" s="3">
        <v>23</v>
      </c>
      <c r="Y3" s="3">
        <v>24</v>
      </c>
    </row>
    <row r="4" spans="1:25" ht="38.25" x14ac:dyDescent="0.25">
      <c r="A4" s="3">
        <v>1</v>
      </c>
      <c r="B4" s="2" t="s">
        <v>145</v>
      </c>
      <c r="C4" s="2" t="s">
        <v>112</v>
      </c>
      <c r="D4" s="2" t="str">
        <f>B4</f>
        <v>Флагштоктары бар брендтелген жалауларды жасау</v>
      </c>
      <c r="E4" s="2" t="str">
        <f>C4</f>
        <v>Изготовление брендированных флагов с флагштоками</v>
      </c>
      <c r="F4" s="2" t="s">
        <v>23</v>
      </c>
      <c r="G4" s="2" t="s">
        <v>211</v>
      </c>
      <c r="H4" s="12">
        <v>1</v>
      </c>
      <c r="I4" s="13">
        <v>210000</v>
      </c>
      <c r="J4" s="13">
        <v>210000</v>
      </c>
      <c r="K4" s="13">
        <v>226800.00000000003</v>
      </c>
      <c r="L4" s="13">
        <v>243810.00000000003</v>
      </c>
      <c r="M4" s="2" t="s">
        <v>214</v>
      </c>
      <c r="N4" s="2" t="s">
        <v>83</v>
      </c>
      <c r="O4" s="2" t="s">
        <v>31</v>
      </c>
      <c r="P4" s="2" t="s">
        <v>71</v>
      </c>
      <c r="Q4" s="2" t="s">
        <v>95</v>
      </c>
      <c r="R4" s="11"/>
      <c r="S4" s="3"/>
      <c r="T4" s="3"/>
      <c r="U4" s="3"/>
      <c r="V4" s="4"/>
      <c r="W4" s="4"/>
      <c r="X4" s="3"/>
      <c r="Y4" s="3"/>
    </row>
    <row r="5" spans="1:25" ht="38.25" x14ac:dyDescent="0.25">
      <c r="A5" s="3">
        <v>2</v>
      </c>
      <c r="B5" s="2" t="s">
        <v>146</v>
      </c>
      <c r="C5" s="2" t="s">
        <v>113</v>
      </c>
      <c r="D5" s="2" t="str">
        <f t="shared" ref="D5:D56" si="0">B5</f>
        <v>Брендтелген ланъярдтар (ретрактормен және СКД картасының корпусымен)</v>
      </c>
      <c r="E5" s="2" t="str">
        <f t="shared" ref="D5:E56" si="1">C5</f>
        <v>Брендированные ланъярды (с ретрактором и чехлом для карт СКД)</v>
      </c>
      <c r="F5" s="2" t="s">
        <v>23</v>
      </c>
      <c r="G5" s="2" t="s">
        <v>215</v>
      </c>
      <c r="H5" s="12">
        <v>360</v>
      </c>
      <c r="I5" s="13">
        <v>1000</v>
      </c>
      <c r="J5" s="13">
        <v>360000</v>
      </c>
      <c r="K5" s="13">
        <v>388800</v>
      </c>
      <c r="L5" s="13">
        <v>417960</v>
      </c>
      <c r="M5" s="2" t="s">
        <v>214</v>
      </c>
      <c r="N5" s="2" t="s">
        <v>83</v>
      </c>
      <c r="O5" s="2" t="s">
        <v>31</v>
      </c>
      <c r="P5" s="2" t="s">
        <v>71</v>
      </c>
      <c r="Q5" s="2" t="s">
        <v>95</v>
      </c>
      <c r="R5" s="11"/>
      <c r="S5" s="3"/>
      <c r="T5" s="3"/>
      <c r="U5" s="3"/>
      <c r="V5" s="4"/>
      <c r="W5" s="4"/>
      <c r="X5" s="3"/>
      <c r="Y5" s="3"/>
    </row>
    <row r="6" spans="1:25" ht="38.25" x14ac:dyDescent="0.25">
      <c r="A6" s="3">
        <v>3</v>
      </c>
      <c r="B6" s="2" t="s">
        <v>147</v>
      </c>
      <c r="C6" s="2" t="s">
        <v>114</v>
      </c>
      <c r="D6" s="2" t="str">
        <f t="shared" si="0"/>
        <v>Брендтелген сөмке / эко сөмке / шоппер</v>
      </c>
      <c r="E6" s="2" t="str">
        <f t="shared" si="1"/>
        <v>Брендированная сумка/экосумка/шоппер</v>
      </c>
      <c r="F6" s="2" t="s">
        <v>23</v>
      </c>
      <c r="G6" s="2" t="s">
        <v>215</v>
      </c>
      <c r="H6" s="12">
        <v>150</v>
      </c>
      <c r="I6" s="13">
        <v>2000</v>
      </c>
      <c r="J6" s="13">
        <v>300000</v>
      </c>
      <c r="K6" s="13">
        <v>324000</v>
      </c>
      <c r="L6" s="13">
        <v>348300</v>
      </c>
      <c r="M6" s="2" t="s">
        <v>214</v>
      </c>
      <c r="N6" s="2" t="s">
        <v>83</v>
      </c>
      <c r="O6" s="2" t="s">
        <v>31</v>
      </c>
      <c r="P6" s="2" t="s">
        <v>71</v>
      </c>
      <c r="Q6" s="2" t="s">
        <v>95</v>
      </c>
      <c r="R6" s="11"/>
      <c r="S6" s="3"/>
      <c r="T6" s="3"/>
      <c r="U6" s="3"/>
      <c r="V6" s="4"/>
      <c r="W6" s="4"/>
      <c r="X6" s="3"/>
      <c r="Y6" s="3"/>
    </row>
    <row r="7" spans="1:25" ht="25.5" x14ac:dyDescent="0.25">
      <c r="A7" s="3">
        <v>4</v>
      </c>
      <c r="B7" s="2" t="s">
        <v>148</v>
      </c>
      <c r="C7" s="2" t="s">
        <v>115</v>
      </c>
      <c r="D7" s="2" t="str">
        <f t="shared" si="0"/>
        <v>Брендтелген Термо кружкалар</v>
      </c>
      <c r="E7" s="2" t="str">
        <f t="shared" si="1"/>
        <v>Брендированные термокружки</v>
      </c>
      <c r="F7" s="2" t="s">
        <v>27</v>
      </c>
      <c r="G7" s="2" t="s">
        <v>215</v>
      </c>
      <c r="H7" s="12">
        <v>300</v>
      </c>
      <c r="I7" s="13">
        <v>6500</v>
      </c>
      <c r="J7" s="13">
        <v>1950000</v>
      </c>
      <c r="K7" s="13">
        <v>2106000.0000000005</v>
      </c>
      <c r="L7" s="13">
        <v>2263950.0000000005</v>
      </c>
      <c r="M7" s="2" t="s">
        <v>214</v>
      </c>
      <c r="N7" s="2" t="s">
        <v>83</v>
      </c>
      <c r="O7" s="2" t="s">
        <v>31</v>
      </c>
      <c r="P7" s="2" t="s">
        <v>71</v>
      </c>
      <c r="Q7" s="2" t="s">
        <v>95</v>
      </c>
      <c r="R7" s="11"/>
      <c r="S7" s="3"/>
      <c r="T7" s="3"/>
      <c r="U7" s="3"/>
      <c r="V7" s="4"/>
      <c r="W7" s="4"/>
      <c r="X7" s="3"/>
      <c r="Y7" s="3"/>
    </row>
    <row r="8" spans="1:25" ht="38.25" x14ac:dyDescent="0.25">
      <c r="A8" s="3">
        <v>5</v>
      </c>
      <c r="B8" s="2" t="s">
        <v>149</v>
      </c>
      <c r="C8" s="2" t="s">
        <v>116</v>
      </c>
      <c r="D8" s="2" t="str">
        <f t="shared" si="0"/>
        <v>Брендтелген былғары/эко былғары қалта</v>
      </c>
      <c r="E8" s="2" t="str">
        <f t="shared" si="1"/>
        <v>Брендированная папка из кожи/экокожи</v>
      </c>
      <c r="F8" s="2" t="s">
        <v>23</v>
      </c>
      <c r="G8" s="2" t="s">
        <v>215</v>
      </c>
      <c r="H8" s="12">
        <v>24</v>
      </c>
      <c r="I8" s="13">
        <v>10000</v>
      </c>
      <c r="J8" s="13">
        <v>240000</v>
      </c>
      <c r="K8" s="13">
        <v>259200</v>
      </c>
      <c r="L8" s="13">
        <v>278640</v>
      </c>
      <c r="M8" s="2" t="s">
        <v>214</v>
      </c>
      <c r="N8" s="2" t="s">
        <v>83</v>
      </c>
      <c r="O8" s="2" t="s">
        <v>31</v>
      </c>
      <c r="P8" s="2" t="s">
        <v>71</v>
      </c>
      <c r="Q8" s="2" t="s">
        <v>95</v>
      </c>
      <c r="R8" s="11"/>
      <c r="S8" s="3"/>
      <c r="T8" s="3"/>
      <c r="U8" s="3"/>
      <c r="V8" s="4"/>
      <c r="W8" s="4"/>
      <c r="X8" s="3"/>
      <c r="Y8" s="3"/>
    </row>
    <row r="9" spans="1:25" ht="25.5" x14ac:dyDescent="0.25">
      <c r="A9" s="3">
        <v>6</v>
      </c>
      <c r="B9" s="2" t="s">
        <v>150</v>
      </c>
      <c r="C9" s="2" t="s">
        <v>117</v>
      </c>
      <c r="D9" s="2" t="str">
        <f t="shared" si="0"/>
        <v>Брендтік күнтізбелер</v>
      </c>
      <c r="E9" s="2" t="str">
        <f t="shared" si="1"/>
        <v>Брендированные календари</v>
      </c>
      <c r="F9" s="2" t="s">
        <v>27</v>
      </c>
      <c r="G9" s="2" t="s">
        <v>215</v>
      </c>
      <c r="H9" s="12">
        <v>180</v>
      </c>
      <c r="I9" s="13">
        <v>7500</v>
      </c>
      <c r="J9" s="13">
        <v>1350000</v>
      </c>
      <c r="K9" s="13">
        <v>1458000.0000000002</v>
      </c>
      <c r="L9" s="13">
        <v>1567350</v>
      </c>
      <c r="M9" s="2" t="s">
        <v>216</v>
      </c>
      <c r="N9" s="2" t="s">
        <v>83</v>
      </c>
      <c r="O9" s="2" t="s">
        <v>31</v>
      </c>
      <c r="P9" s="2" t="s">
        <v>71</v>
      </c>
      <c r="Q9" s="2" t="s">
        <v>95</v>
      </c>
      <c r="R9" s="11"/>
      <c r="S9" s="3"/>
      <c r="T9" s="3"/>
      <c r="U9" s="3"/>
      <c r="V9" s="4"/>
      <c r="W9" s="4"/>
      <c r="X9" s="3"/>
      <c r="Y9" s="3"/>
    </row>
    <row r="10" spans="1:25" ht="25.5" x14ac:dyDescent="0.25">
      <c r="A10" s="3">
        <v>7</v>
      </c>
      <c r="B10" s="2" t="s">
        <v>151</v>
      </c>
      <c r="C10" s="2" t="s">
        <v>118</v>
      </c>
      <c r="D10" s="2" t="str">
        <f t="shared" si="0"/>
        <v>Брендтік рюкзак</v>
      </c>
      <c r="E10" s="2" t="str">
        <f t="shared" si="1"/>
        <v>Брендированный рюкзак</v>
      </c>
      <c r="F10" s="2" t="s">
        <v>27</v>
      </c>
      <c r="G10" s="2" t="s">
        <v>215</v>
      </c>
      <c r="H10" s="12">
        <v>90</v>
      </c>
      <c r="I10" s="13">
        <v>35000</v>
      </c>
      <c r="J10" s="13">
        <v>3150000</v>
      </c>
      <c r="K10" s="13">
        <v>3402000</v>
      </c>
      <c r="L10" s="13">
        <v>3657150</v>
      </c>
      <c r="M10" s="2" t="s">
        <v>214</v>
      </c>
      <c r="N10" s="2" t="s">
        <v>83</v>
      </c>
      <c r="O10" s="2" t="s">
        <v>31</v>
      </c>
      <c r="P10" s="2" t="s">
        <v>71</v>
      </c>
      <c r="Q10" s="2" t="s">
        <v>95</v>
      </c>
      <c r="R10" s="43" t="s">
        <v>322</v>
      </c>
      <c r="S10" s="3" t="s">
        <v>337</v>
      </c>
      <c r="T10" s="3"/>
      <c r="U10" s="42">
        <v>12053</v>
      </c>
      <c r="V10" s="4">
        <f>H10*U10</f>
        <v>1084770</v>
      </c>
      <c r="W10" s="4">
        <f>J10-V10</f>
        <v>2065230</v>
      </c>
      <c r="X10" s="3"/>
      <c r="Y10" s="3"/>
    </row>
    <row r="11" spans="1:25" ht="38.25" x14ac:dyDescent="0.25">
      <c r="A11" s="3">
        <v>8</v>
      </c>
      <c r="B11" s="2" t="s">
        <v>152</v>
      </c>
      <c r="C11" s="2" t="s">
        <v>119</v>
      </c>
      <c r="D11" s="2" t="str">
        <f t="shared" si="0"/>
        <v>Брендтелген поло</v>
      </c>
      <c r="E11" s="2" t="str">
        <f t="shared" si="1"/>
        <v>Брендированные поло</v>
      </c>
      <c r="F11" s="2" t="s">
        <v>23</v>
      </c>
      <c r="G11" s="2" t="s">
        <v>215</v>
      </c>
      <c r="H11" s="12">
        <v>75</v>
      </c>
      <c r="I11" s="13">
        <v>8000</v>
      </c>
      <c r="J11" s="13">
        <v>600000</v>
      </c>
      <c r="K11" s="13">
        <v>648000</v>
      </c>
      <c r="L11" s="13">
        <v>696600</v>
      </c>
      <c r="M11" s="2" t="s">
        <v>214</v>
      </c>
      <c r="N11" s="2" t="s">
        <v>83</v>
      </c>
      <c r="O11" s="2" t="s">
        <v>31</v>
      </c>
      <c r="P11" s="2" t="s">
        <v>71</v>
      </c>
      <c r="Q11" s="2" t="s">
        <v>95</v>
      </c>
      <c r="R11" s="11"/>
      <c r="S11" s="3"/>
      <c r="T11" s="3"/>
      <c r="U11" s="3"/>
      <c r="V11" s="4"/>
      <c r="W11" s="4"/>
      <c r="X11" s="3"/>
      <c r="Y11" s="3"/>
    </row>
    <row r="12" spans="1:25" ht="38.25" x14ac:dyDescent="0.25">
      <c r="A12" s="3">
        <v>9</v>
      </c>
      <c r="B12" s="2" t="s">
        <v>153</v>
      </c>
      <c r="C12" s="2" t="s">
        <v>120</v>
      </c>
      <c r="D12" s="2" t="str">
        <f t="shared" si="0"/>
        <v>Брендтік қақпақтар</v>
      </c>
      <c r="E12" s="2" t="str">
        <f t="shared" si="1"/>
        <v>Брендированные кепки</v>
      </c>
      <c r="F12" s="2" t="s">
        <v>23</v>
      </c>
      <c r="G12" s="2" t="s">
        <v>215</v>
      </c>
      <c r="H12" s="12">
        <v>75</v>
      </c>
      <c r="I12" s="13">
        <v>3500</v>
      </c>
      <c r="J12" s="13">
        <v>262500</v>
      </c>
      <c r="K12" s="13">
        <v>283500.00000000006</v>
      </c>
      <c r="L12" s="13">
        <v>304762.50000000006</v>
      </c>
      <c r="M12" s="2" t="s">
        <v>214</v>
      </c>
      <c r="N12" s="2" t="s">
        <v>83</v>
      </c>
      <c r="O12" s="2" t="s">
        <v>31</v>
      </c>
      <c r="P12" s="2" t="s">
        <v>71</v>
      </c>
      <c r="Q12" s="2" t="s">
        <v>95</v>
      </c>
      <c r="R12" s="11"/>
      <c r="S12" s="3"/>
      <c r="T12" s="3"/>
      <c r="U12" s="3"/>
      <c r="V12" s="4"/>
      <c r="W12" s="4"/>
      <c r="X12" s="3"/>
      <c r="Y12" s="3"/>
    </row>
    <row r="13" spans="1:25" ht="25.5" x14ac:dyDescent="0.25">
      <c r="A13" s="3">
        <v>10</v>
      </c>
      <c r="B13" s="2" t="s">
        <v>154</v>
      </c>
      <c r="C13" s="2" t="s">
        <v>121</v>
      </c>
      <c r="D13" s="2" t="str">
        <f t="shared" si="0"/>
        <v>Брендтелген сыртқы батареялар</v>
      </c>
      <c r="E13" s="2" t="str">
        <f t="shared" si="1"/>
        <v>Брендированные внешние аккумуляторы</v>
      </c>
      <c r="F13" s="2" t="s">
        <v>27</v>
      </c>
      <c r="G13" s="2" t="s">
        <v>215</v>
      </c>
      <c r="H13" s="12">
        <v>60</v>
      </c>
      <c r="I13" s="13">
        <v>20000</v>
      </c>
      <c r="J13" s="13">
        <v>1200000</v>
      </c>
      <c r="K13" s="13">
        <v>1296000</v>
      </c>
      <c r="L13" s="13">
        <v>1393200</v>
      </c>
      <c r="M13" s="2" t="s">
        <v>214</v>
      </c>
      <c r="N13" s="2" t="s">
        <v>83</v>
      </c>
      <c r="O13" s="2" t="s">
        <v>31</v>
      </c>
      <c r="P13" s="2" t="s">
        <v>71</v>
      </c>
      <c r="Q13" s="2" t="s">
        <v>95</v>
      </c>
      <c r="R13" s="11"/>
      <c r="S13" s="3"/>
      <c r="T13" s="3"/>
      <c r="U13" s="3"/>
      <c r="V13" s="4"/>
      <c r="W13" s="4"/>
      <c r="X13" s="3"/>
      <c r="Y13" s="3"/>
    </row>
    <row r="14" spans="1:25" ht="38.25" x14ac:dyDescent="0.25">
      <c r="A14" s="3">
        <v>11</v>
      </c>
      <c r="B14" s="2" t="s">
        <v>155</v>
      </c>
      <c r="C14" s="2" t="s">
        <v>122</v>
      </c>
      <c r="D14" s="2" t="str">
        <f t="shared" si="0"/>
        <v>Брендті қолшатырлар</v>
      </c>
      <c r="E14" s="2" t="str">
        <f t="shared" si="1"/>
        <v>Брендированные зонты</v>
      </c>
      <c r="F14" s="2" t="s">
        <v>23</v>
      </c>
      <c r="G14" s="2" t="s">
        <v>215</v>
      </c>
      <c r="H14" s="12">
        <v>60</v>
      </c>
      <c r="I14" s="13">
        <v>8000</v>
      </c>
      <c r="J14" s="13">
        <v>480000</v>
      </c>
      <c r="K14" s="13">
        <v>518400</v>
      </c>
      <c r="L14" s="13">
        <v>557280</v>
      </c>
      <c r="M14" s="2" t="s">
        <v>214</v>
      </c>
      <c r="N14" s="2" t="s">
        <v>83</v>
      </c>
      <c r="O14" s="2" t="s">
        <v>31</v>
      </c>
      <c r="P14" s="2" t="s">
        <v>71</v>
      </c>
      <c r="Q14" s="2" t="s">
        <v>95</v>
      </c>
      <c r="R14" s="11"/>
      <c r="S14" s="3"/>
      <c r="T14" s="3"/>
      <c r="U14" s="3"/>
      <c r="V14" s="4"/>
      <c r="W14" s="4"/>
      <c r="X14" s="3"/>
      <c r="Y14" s="3"/>
    </row>
    <row r="15" spans="1:25" s="16" customFormat="1" ht="25.5" x14ac:dyDescent="0.25">
      <c r="A15" s="3">
        <v>12</v>
      </c>
      <c r="B15" s="2" t="s">
        <v>156</v>
      </c>
      <c r="C15" s="2" t="s">
        <v>248</v>
      </c>
      <c r="D15" s="2" t="str">
        <f t="shared" si="0"/>
        <v>Жаңа жылға арналған кәдесый</v>
      </c>
      <c r="E15" s="2" t="str">
        <f t="shared" si="1"/>
        <v>Сувениры брендированные на новый год</v>
      </c>
      <c r="F15" s="2" t="s">
        <v>27</v>
      </c>
      <c r="G15" s="2" t="s">
        <v>215</v>
      </c>
      <c r="H15" s="12">
        <v>150</v>
      </c>
      <c r="I15" s="13">
        <v>30000</v>
      </c>
      <c r="J15" s="13">
        <v>4500000</v>
      </c>
      <c r="K15" s="13">
        <v>4860000.0000000009</v>
      </c>
      <c r="L15" s="13">
        <v>5224500</v>
      </c>
      <c r="M15" s="2" t="s">
        <v>217</v>
      </c>
      <c r="N15" s="2" t="s">
        <v>83</v>
      </c>
      <c r="O15" s="2" t="s">
        <v>31</v>
      </c>
      <c r="P15" s="2" t="s">
        <v>71</v>
      </c>
      <c r="Q15" s="2" t="s">
        <v>95</v>
      </c>
      <c r="R15" s="14"/>
      <c r="S15" s="15"/>
      <c r="T15" s="15"/>
      <c r="U15" s="15"/>
      <c r="V15" s="45"/>
      <c r="W15" s="45"/>
      <c r="X15" s="15"/>
      <c r="Y15" s="15"/>
    </row>
    <row r="16" spans="1:25" ht="51.75" customHeight="1" x14ac:dyDescent="0.25">
      <c r="A16" s="3">
        <v>13</v>
      </c>
      <c r="B16" s="2" t="s">
        <v>157</v>
      </c>
      <c r="C16" s="2" t="s">
        <v>249</v>
      </c>
      <c r="D16" s="2" t="str">
        <f t="shared" si="0"/>
        <v>Этникалық стильдегі брендтік корпоративті кәдесый</v>
      </c>
      <c r="E16" s="2" t="str">
        <f t="shared" si="1"/>
        <v>Брендированные корпоративные сувениры в этническом стиле</v>
      </c>
      <c r="F16" s="2" t="s">
        <v>27</v>
      </c>
      <c r="G16" s="2" t="s">
        <v>215</v>
      </c>
      <c r="H16" s="12">
        <v>15</v>
      </c>
      <c r="I16" s="13">
        <v>175000</v>
      </c>
      <c r="J16" s="13">
        <v>2625000</v>
      </c>
      <c r="K16" s="13">
        <v>2835000</v>
      </c>
      <c r="L16" s="13">
        <v>3047625</v>
      </c>
      <c r="M16" s="2" t="s">
        <v>212</v>
      </c>
      <c r="N16" s="2" t="s">
        <v>83</v>
      </c>
      <c r="O16" s="2" t="s">
        <v>31</v>
      </c>
      <c r="P16" s="2" t="s">
        <v>71</v>
      </c>
      <c r="Q16" s="2" t="s">
        <v>95</v>
      </c>
      <c r="R16" s="11"/>
      <c r="S16" s="3"/>
      <c r="T16" s="3"/>
      <c r="U16" s="3"/>
      <c r="V16" s="4"/>
      <c r="W16" s="4"/>
      <c r="X16" s="3"/>
      <c r="Y16" s="3"/>
    </row>
    <row r="17" spans="1:25" ht="38.25" x14ac:dyDescent="0.25">
      <c r="A17" s="3">
        <v>14</v>
      </c>
      <c r="B17" s="2" t="s">
        <v>239</v>
      </c>
      <c r="C17" s="2" t="s">
        <v>237</v>
      </c>
      <c r="D17" s="2" t="str">
        <f t="shared" si="0"/>
        <v xml:space="preserve">Конструкциясы мен корпусы бар роллды (roll-up) басып шығару </v>
      </c>
      <c r="E17" s="2" t="str">
        <f t="shared" si="1"/>
        <v xml:space="preserve">Печать Ролл апов (Roll-up) с конструкцией и футляром </v>
      </c>
      <c r="F17" s="2" t="s">
        <v>23</v>
      </c>
      <c r="G17" s="2" t="s">
        <v>211</v>
      </c>
      <c r="H17" s="12">
        <v>1</v>
      </c>
      <c r="I17" s="13">
        <v>900000</v>
      </c>
      <c r="J17" s="13">
        <v>900000</v>
      </c>
      <c r="K17" s="13">
        <v>972000.00000000012</v>
      </c>
      <c r="L17" s="13">
        <v>1044900.0000000001</v>
      </c>
      <c r="M17" s="2" t="s">
        <v>213</v>
      </c>
      <c r="N17" s="2" t="s">
        <v>83</v>
      </c>
      <c r="O17" s="2" t="s">
        <v>31</v>
      </c>
      <c r="P17" s="2" t="s">
        <v>71</v>
      </c>
      <c r="Q17" s="2" t="s">
        <v>96</v>
      </c>
      <c r="R17" s="11"/>
      <c r="S17" s="3"/>
      <c r="T17" s="3"/>
      <c r="U17" s="3"/>
      <c r="V17" s="4"/>
      <c r="W17" s="4"/>
      <c r="X17" s="3"/>
      <c r="Y17" s="3"/>
    </row>
    <row r="18" spans="1:25" ht="38.25" x14ac:dyDescent="0.25">
      <c r="A18" s="3">
        <v>15</v>
      </c>
      <c r="B18" s="2" t="s">
        <v>238</v>
      </c>
      <c r="C18" s="2" t="s">
        <v>246</v>
      </c>
      <c r="D18" s="2" t="str">
        <f t="shared" si="0"/>
        <v xml:space="preserve">Жарнамалық, жарнамалық материалдар мен ашық хаттарды басып шығару </v>
      </c>
      <c r="E18" s="2" t="str">
        <f t="shared" si="1"/>
        <v xml:space="preserve">Печать рекламных, промо материалов и открыток  </v>
      </c>
      <c r="F18" s="2" t="s">
        <v>27</v>
      </c>
      <c r="G18" s="2" t="s">
        <v>211</v>
      </c>
      <c r="H18" s="12">
        <v>1</v>
      </c>
      <c r="I18" s="13">
        <v>3000000</v>
      </c>
      <c r="J18" s="13">
        <v>3000000</v>
      </c>
      <c r="K18" s="13">
        <v>3240000</v>
      </c>
      <c r="L18" s="13">
        <v>3483000</v>
      </c>
      <c r="M18" s="2" t="s">
        <v>213</v>
      </c>
      <c r="N18" s="2" t="s">
        <v>83</v>
      </c>
      <c r="O18" s="2" t="s">
        <v>31</v>
      </c>
      <c r="P18" s="2" t="s">
        <v>71</v>
      </c>
      <c r="Q18" s="2" t="s">
        <v>96</v>
      </c>
      <c r="R18" s="11"/>
      <c r="S18" s="3"/>
      <c r="T18" s="3"/>
      <c r="U18" s="3"/>
      <c r="V18" s="4"/>
      <c r="W18" s="4"/>
      <c r="X18" s="3"/>
      <c r="Y18" s="3"/>
    </row>
    <row r="19" spans="1:25" ht="25.5" x14ac:dyDescent="0.25">
      <c r="A19" s="3">
        <v>16</v>
      </c>
      <c r="B19" s="2" t="s">
        <v>241</v>
      </c>
      <c r="C19" s="2" t="s">
        <v>240</v>
      </c>
      <c r="D19" s="2" t="str">
        <f t="shared" si="0"/>
        <v>Кітап басып шығару бойынша қызметтер</v>
      </c>
      <c r="E19" s="2" t="str">
        <f t="shared" si="1"/>
        <v xml:space="preserve">Услуги по распечатке книг </v>
      </c>
      <c r="F19" s="2" t="s">
        <v>27</v>
      </c>
      <c r="G19" s="2" t="s">
        <v>211</v>
      </c>
      <c r="H19" s="12">
        <v>1</v>
      </c>
      <c r="I19" s="13">
        <v>2250000</v>
      </c>
      <c r="J19" s="13">
        <v>2250000</v>
      </c>
      <c r="K19" s="13">
        <v>2430000</v>
      </c>
      <c r="L19" s="13">
        <v>2612250</v>
      </c>
      <c r="M19" s="2" t="s">
        <v>214</v>
      </c>
      <c r="N19" s="2" t="s">
        <v>83</v>
      </c>
      <c r="O19" s="2" t="s">
        <v>31</v>
      </c>
      <c r="P19" s="2" t="s">
        <v>71</v>
      </c>
      <c r="Q19" s="2" t="s">
        <v>96</v>
      </c>
      <c r="R19" s="11"/>
      <c r="S19" s="3"/>
      <c r="T19" s="3"/>
      <c r="U19" s="3"/>
      <c r="V19" s="4"/>
      <c r="W19" s="4"/>
      <c r="X19" s="3"/>
      <c r="Y19" s="3"/>
    </row>
    <row r="20" spans="1:25" s="16" customFormat="1" ht="38.25" x14ac:dyDescent="0.25">
      <c r="A20" s="3">
        <v>17</v>
      </c>
      <c r="B20" s="2" t="s">
        <v>267</v>
      </c>
      <c r="C20" s="2" t="s">
        <v>266</v>
      </c>
      <c r="D20" s="2" t="str">
        <f t="shared" si="0"/>
        <v>Басшылық пен қызметкерлердің фотосессиясы</v>
      </c>
      <c r="E20" s="2" t="str">
        <f t="shared" si="1"/>
        <v>Фотосессия руководства и работников</v>
      </c>
      <c r="F20" s="2" t="s">
        <v>27</v>
      </c>
      <c r="G20" s="2" t="s">
        <v>211</v>
      </c>
      <c r="H20" s="12">
        <v>1</v>
      </c>
      <c r="I20" s="13">
        <v>4000000</v>
      </c>
      <c r="J20" s="13">
        <v>4000000</v>
      </c>
      <c r="K20" s="13">
        <v>4320000</v>
      </c>
      <c r="L20" s="13">
        <v>4644000</v>
      </c>
      <c r="M20" s="2" t="s">
        <v>214</v>
      </c>
      <c r="N20" s="2" t="s">
        <v>83</v>
      </c>
      <c r="O20" s="2" t="s">
        <v>31</v>
      </c>
      <c r="P20" s="2" t="s">
        <v>71</v>
      </c>
      <c r="Q20" s="2" t="s">
        <v>97</v>
      </c>
      <c r="R20" s="2" t="s">
        <v>314</v>
      </c>
      <c r="S20" s="15"/>
      <c r="T20" s="15"/>
      <c r="U20" s="15"/>
      <c r="V20" s="45"/>
      <c r="W20" s="45"/>
      <c r="X20" s="15"/>
      <c r="Y20" s="15"/>
    </row>
    <row r="21" spans="1:25" ht="25.5" x14ac:dyDescent="0.25">
      <c r="A21" s="3">
        <v>18</v>
      </c>
      <c r="B21" s="2" t="s">
        <v>158</v>
      </c>
      <c r="C21" s="2" t="s">
        <v>123</v>
      </c>
      <c r="D21" s="2" t="str">
        <f t="shared" si="0"/>
        <v>Спорттық жарыс өткізу</v>
      </c>
      <c r="E21" s="2" t="str">
        <f t="shared" si="1"/>
        <v>Проведение спортивного соревнования</v>
      </c>
      <c r="F21" s="2" t="s">
        <v>27</v>
      </c>
      <c r="G21" s="2" t="s">
        <v>211</v>
      </c>
      <c r="H21" s="12">
        <v>1</v>
      </c>
      <c r="I21" s="13">
        <v>5000000</v>
      </c>
      <c r="J21" s="13">
        <v>5000000</v>
      </c>
      <c r="K21" s="13">
        <v>5400000</v>
      </c>
      <c r="L21" s="13">
        <v>5805000</v>
      </c>
      <c r="M21" s="2" t="s">
        <v>218</v>
      </c>
      <c r="N21" s="2" t="s">
        <v>83</v>
      </c>
      <c r="O21" s="2" t="s">
        <v>31</v>
      </c>
      <c r="P21" s="2" t="s">
        <v>71</v>
      </c>
      <c r="Q21" s="2" t="s">
        <v>98</v>
      </c>
      <c r="R21" s="43" t="s">
        <v>287</v>
      </c>
      <c r="S21" s="3" t="s">
        <v>324</v>
      </c>
      <c r="T21" s="3"/>
      <c r="U21" s="3"/>
      <c r="V21" s="4">
        <v>5000000</v>
      </c>
      <c r="W21" s="4">
        <f>J21-V21</f>
        <v>0</v>
      </c>
      <c r="X21" s="3"/>
      <c r="Y21" s="3"/>
    </row>
    <row r="22" spans="1:25" ht="38.25" x14ac:dyDescent="0.25">
      <c r="A22" s="3">
        <v>19</v>
      </c>
      <c r="B22" s="2" t="s">
        <v>159</v>
      </c>
      <c r="C22" s="2" t="s">
        <v>124</v>
      </c>
      <c r="D22" s="2" t="str">
        <f t="shared" si="0"/>
        <v xml:space="preserve">БАҚ-қа арналған іс-шара </v>
      </c>
      <c r="E22" s="2" t="str">
        <f t="shared" si="1"/>
        <v xml:space="preserve">Мероприятие для СМИ </v>
      </c>
      <c r="F22" s="2" t="s">
        <v>23</v>
      </c>
      <c r="G22" s="2" t="s">
        <v>211</v>
      </c>
      <c r="H22" s="12">
        <v>1</v>
      </c>
      <c r="I22" s="13">
        <v>600000</v>
      </c>
      <c r="J22" s="13">
        <v>600000</v>
      </c>
      <c r="K22" s="13">
        <v>648000</v>
      </c>
      <c r="L22" s="13">
        <v>696600</v>
      </c>
      <c r="M22" s="2" t="s">
        <v>218</v>
      </c>
      <c r="N22" s="2" t="s">
        <v>83</v>
      </c>
      <c r="O22" s="2" t="s">
        <v>31</v>
      </c>
      <c r="P22" s="2" t="s">
        <v>71</v>
      </c>
      <c r="Q22" s="2" t="s">
        <v>98</v>
      </c>
      <c r="R22" s="11"/>
      <c r="S22" s="3"/>
      <c r="T22" s="3"/>
      <c r="U22" s="3"/>
      <c r="V22" s="4"/>
      <c r="W22" s="4"/>
      <c r="X22" s="3"/>
      <c r="Y22" s="3"/>
    </row>
    <row r="23" spans="1:25" ht="25.5" x14ac:dyDescent="0.25">
      <c r="A23" s="3">
        <v>20</v>
      </c>
      <c r="B23" s="2" t="s">
        <v>160</v>
      </c>
      <c r="C23" s="2" t="s">
        <v>125</v>
      </c>
      <c r="D23" s="2" t="str">
        <f t="shared" si="0"/>
        <v>Кофе машиналарын жалға алу</v>
      </c>
      <c r="E23" s="2" t="str">
        <f t="shared" si="1"/>
        <v>Аренда кофемашин</v>
      </c>
      <c r="F23" s="2" t="s">
        <v>27</v>
      </c>
      <c r="G23" s="2" t="s">
        <v>211</v>
      </c>
      <c r="H23" s="12">
        <v>1</v>
      </c>
      <c r="I23" s="13">
        <v>1375000</v>
      </c>
      <c r="J23" s="13">
        <v>1375000</v>
      </c>
      <c r="K23" s="13">
        <v>1485000</v>
      </c>
      <c r="L23" s="13">
        <v>1596375</v>
      </c>
      <c r="M23" s="2" t="s">
        <v>213</v>
      </c>
      <c r="N23" s="2" t="s">
        <v>294</v>
      </c>
      <c r="O23" s="2" t="s">
        <v>31</v>
      </c>
      <c r="P23" s="2" t="s">
        <v>87</v>
      </c>
      <c r="Q23" s="2" t="s">
        <v>99</v>
      </c>
      <c r="R23" s="11" t="s">
        <v>287</v>
      </c>
      <c r="S23" s="3" t="s">
        <v>286</v>
      </c>
      <c r="T23" s="3"/>
      <c r="U23" s="3"/>
      <c r="V23" s="4">
        <v>1080000</v>
      </c>
      <c r="W23" s="4">
        <f>J23-V23</f>
        <v>295000</v>
      </c>
      <c r="X23" s="3"/>
      <c r="Y23" s="3"/>
    </row>
    <row r="24" spans="1:25" ht="87.75" customHeight="1" x14ac:dyDescent="0.25">
      <c r="A24" s="3">
        <v>21</v>
      </c>
      <c r="B24" s="2" t="s">
        <v>268</v>
      </c>
      <c r="C24" s="2" t="s">
        <v>269</v>
      </c>
      <c r="D24" s="2" t="str">
        <f>B24</f>
        <v>Қызметтер бойынша қамтамасыз ету
құқықтары пайдалану IP, қызметтер
орнату, орнату және техникалық
қолдау көрсету</v>
      </c>
      <c r="E24" s="2" t="str">
        <f t="shared" si="1"/>
        <v>Услуги по предоставлению
права использования
ИС, услуги по установке,
настройке и технической
поддержке</v>
      </c>
      <c r="F24" s="2" t="s">
        <v>26</v>
      </c>
      <c r="G24" s="2" t="s">
        <v>211</v>
      </c>
      <c r="H24" s="12">
        <v>1</v>
      </c>
      <c r="I24" s="13">
        <v>11500000.000000002</v>
      </c>
      <c r="J24" s="13">
        <v>11500000.000000002</v>
      </c>
      <c r="K24" s="13">
        <v>12420000.000000002</v>
      </c>
      <c r="L24" s="13">
        <v>13351500</v>
      </c>
      <c r="M24" s="2" t="s">
        <v>214</v>
      </c>
      <c r="N24" s="2" t="s">
        <v>78</v>
      </c>
      <c r="O24" s="2" t="s">
        <v>31</v>
      </c>
      <c r="P24" s="2" t="s">
        <v>89</v>
      </c>
      <c r="Q24" s="2" t="s">
        <v>100</v>
      </c>
      <c r="R24" s="43" t="s">
        <v>287</v>
      </c>
      <c r="S24" s="2" t="s">
        <v>323</v>
      </c>
      <c r="T24" s="3"/>
      <c r="U24" s="3"/>
      <c r="V24" s="4">
        <v>11500000</v>
      </c>
      <c r="W24" s="4">
        <f>J24-V24</f>
        <v>0</v>
      </c>
      <c r="X24" s="3"/>
      <c r="Y24" s="3"/>
    </row>
    <row r="25" spans="1:25" ht="38.25" x14ac:dyDescent="0.25">
      <c r="A25" s="3">
        <v>22</v>
      </c>
      <c r="B25" s="2" t="s">
        <v>243</v>
      </c>
      <c r="C25" s="2" t="s">
        <v>242</v>
      </c>
      <c r="D25" s="2" t="str">
        <f t="shared" si="1"/>
        <v>Құрыш пленкасын қолдану</v>
      </c>
      <c r="E25" s="2" t="str">
        <f t="shared" si="1"/>
        <v>Нанесение бронепленки</v>
      </c>
      <c r="F25" s="2" t="s">
        <v>23</v>
      </c>
      <c r="G25" s="2" t="s">
        <v>211</v>
      </c>
      <c r="H25" s="12">
        <v>1</v>
      </c>
      <c r="I25" s="13">
        <v>100000</v>
      </c>
      <c r="J25" s="13">
        <v>100000</v>
      </c>
      <c r="K25" s="13">
        <v>0</v>
      </c>
      <c r="L25" s="13">
        <v>0</v>
      </c>
      <c r="M25" s="2" t="s">
        <v>213</v>
      </c>
      <c r="N25" s="2" t="s">
        <v>84</v>
      </c>
      <c r="O25" s="2" t="s">
        <v>31</v>
      </c>
      <c r="P25" s="2" t="s">
        <v>29</v>
      </c>
      <c r="Q25" s="2" t="s">
        <v>101</v>
      </c>
      <c r="R25" s="11" t="s">
        <v>287</v>
      </c>
      <c r="S25" s="3" t="s">
        <v>288</v>
      </c>
      <c r="T25" s="3"/>
      <c r="U25" s="3"/>
      <c r="V25" s="4">
        <v>55000</v>
      </c>
      <c r="W25" s="4">
        <f>I25-V25</f>
        <v>45000</v>
      </c>
      <c r="X25" s="3"/>
      <c r="Y25" s="3"/>
    </row>
    <row r="26" spans="1:25" ht="38.25" x14ac:dyDescent="0.25">
      <c r="A26" s="3">
        <v>23</v>
      </c>
      <c r="B26" s="2" t="s">
        <v>162</v>
      </c>
      <c r="C26" s="2" t="s">
        <v>37</v>
      </c>
      <c r="D26" s="2" t="str">
        <f t="shared" si="0"/>
        <v xml:space="preserve">A4 тіркеушісі 72 мм (қара/көк) </v>
      </c>
      <c r="E26" s="2" t="str">
        <f t="shared" si="1"/>
        <v xml:space="preserve">Регистратор А4 72 мм (черные/синие) </v>
      </c>
      <c r="F26" s="2" t="s">
        <v>23</v>
      </c>
      <c r="G26" s="2" t="s">
        <v>215</v>
      </c>
      <c r="H26" s="12">
        <v>30</v>
      </c>
      <c r="I26" s="13">
        <v>900</v>
      </c>
      <c r="J26" s="13">
        <v>27000</v>
      </c>
      <c r="K26" s="13">
        <v>29160.000000000004</v>
      </c>
      <c r="L26" s="13">
        <v>31347.000000000004</v>
      </c>
      <c r="M26" s="2" t="s">
        <v>213</v>
      </c>
      <c r="N26" s="2" t="s">
        <v>294</v>
      </c>
      <c r="O26" s="2" t="s">
        <v>31</v>
      </c>
      <c r="P26" s="2" t="s">
        <v>33</v>
      </c>
      <c r="Q26" s="2" t="s">
        <v>103</v>
      </c>
      <c r="R26" s="11" t="s">
        <v>287</v>
      </c>
      <c r="S26" s="3" t="s">
        <v>295</v>
      </c>
      <c r="T26" s="3"/>
      <c r="U26" s="3"/>
      <c r="V26" s="4">
        <v>26460</v>
      </c>
      <c r="W26" s="4">
        <f>J26-V26</f>
        <v>540</v>
      </c>
      <c r="X26" s="3"/>
      <c r="Y26" s="3"/>
    </row>
    <row r="27" spans="1:25" ht="38.25" x14ac:dyDescent="0.25">
      <c r="A27" s="3">
        <v>24</v>
      </c>
      <c r="B27" s="2" t="s">
        <v>163</v>
      </c>
      <c r="C27" s="2" t="s">
        <v>38</v>
      </c>
      <c r="D27" s="2" t="str">
        <f t="shared" si="0"/>
        <v>Қағаз А4</v>
      </c>
      <c r="E27" s="2" t="str">
        <f t="shared" si="1"/>
        <v>Бумага А4</v>
      </c>
      <c r="F27" s="2" t="s">
        <v>23</v>
      </c>
      <c r="G27" s="2" t="s">
        <v>215</v>
      </c>
      <c r="H27" s="12">
        <v>285.88235294117646</v>
      </c>
      <c r="I27" s="13">
        <v>1700</v>
      </c>
      <c r="J27" s="13">
        <v>486000</v>
      </c>
      <c r="K27" s="13">
        <v>524880</v>
      </c>
      <c r="L27" s="13">
        <v>564246.00000000012</v>
      </c>
      <c r="M27" s="2" t="s">
        <v>213</v>
      </c>
      <c r="N27" s="2" t="s">
        <v>294</v>
      </c>
      <c r="O27" s="2" t="s">
        <v>31</v>
      </c>
      <c r="P27" s="2" t="s">
        <v>33</v>
      </c>
      <c r="Q27" s="2" t="s">
        <v>103</v>
      </c>
      <c r="R27" s="11" t="s">
        <v>287</v>
      </c>
      <c r="S27" s="3" t="s">
        <v>295</v>
      </c>
      <c r="T27" s="3"/>
      <c r="U27" s="3"/>
      <c r="V27" s="4">
        <v>170910</v>
      </c>
      <c r="W27" s="4">
        <f>J27-V27</f>
        <v>315090</v>
      </c>
      <c r="X27" s="3"/>
      <c r="Y27" s="3"/>
    </row>
    <row r="28" spans="1:25" ht="38.25" x14ac:dyDescent="0.25">
      <c r="A28" s="3">
        <v>25</v>
      </c>
      <c r="B28" s="2" t="s">
        <v>164</v>
      </c>
      <c r="C28" s="2" t="s">
        <v>39</v>
      </c>
      <c r="D28" s="2" t="str">
        <f t="shared" si="0"/>
        <v xml:space="preserve">А4 қағазы (250 гр) </v>
      </c>
      <c r="E28" s="2" t="str">
        <f t="shared" si="1"/>
        <v xml:space="preserve">Бумага А4 (250 гр) </v>
      </c>
      <c r="F28" s="2" t="s">
        <v>23</v>
      </c>
      <c r="G28" s="2" t="s">
        <v>215</v>
      </c>
      <c r="H28" s="12">
        <v>20</v>
      </c>
      <c r="I28" s="13">
        <v>5500</v>
      </c>
      <c r="J28" s="13">
        <v>110000</v>
      </c>
      <c r="K28" s="13">
        <v>118800</v>
      </c>
      <c r="L28" s="13">
        <v>127710</v>
      </c>
      <c r="M28" s="2" t="s">
        <v>213</v>
      </c>
      <c r="N28" s="2" t="s">
        <v>294</v>
      </c>
      <c r="O28" s="2" t="s">
        <v>31</v>
      </c>
      <c r="P28" s="2" t="s">
        <v>33</v>
      </c>
      <c r="Q28" s="2" t="s">
        <v>103</v>
      </c>
      <c r="R28" s="11" t="s">
        <v>287</v>
      </c>
      <c r="S28" s="3" t="s">
        <v>295</v>
      </c>
      <c r="T28" s="3"/>
      <c r="U28" s="3"/>
      <c r="V28" s="4">
        <v>41055</v>
      </c>
      <c r="W28" s="4">
        <f>J28-V28</f>
        <v>68945</v>
      </c>
      <c r="X28" s="3"/>
      <c r="Y28" s="3"/>
    </row>
    <row r="29" spans="1:25" ht="38.25" x14ac:dyDescent="0.25">
      <c r="A29" s="3">
        <v>26</v>
      </c>
      <c r="B29" s="2" t="s">
        <v>165</v>
      </c>
      <c r="C29" s="2" t="s">
        <v>40</v>
      </c>
      <c r="D29" s="2" t="str">
        <f t="shared" si="0"/>
        <v>Пластикалық қалта бұрышы</v>
      </c>
      <c r="E29" s="2" t="str">
        <f t="shared" si="1"/>
        <v>Папка пластиковая уголок</v>
      </c>
      <c r="F29" s="2" t="s">
        <v>23</v>
      </c>
      <c r="G29" s="2" t="s">
        <v>215</v>
      </c>
      <c r="H29" s="12">
        <v>20</v>
      </c>
      <c r="I29" s="13">
        <v>500</v>
      </c>
      <c r="J29" s="13">
        <v>10000</v>
      </c>
      <c r="K29" s="13">
        <v>10800</v>
      </c>
      <c r="L29" s="13">
        <v>11610</v>
      </c>
      <c r="M29" s="2" t="s">
        <v>213</v>
      </c>
      <c r="N29" s="2" t="s">
        <v>294</v>
      </c>
      <c r="O29" s="2" t="s">
        <v>31</v>
      </c>
      <c r="P29" s="2" t="s">
        <v>33</v>
      </c>
      <c r="Q29" s="2" t="s">
        <v>103</v>
      </c>
      <c r="R29" s="11"/>
      <c r="S29" s="3"/>
      <c r="T29" s="3"/>
      <c r="U29" s="3"/>
      <c r="V29" s="4"/>
      <c r="W29" s="4"/>
      <c r="X29" s="3"/>
      <c r="Y29" s="3"/>
    </row>
    <row r="30" spans="1:25" ht="38.25" x14ac:dyDescent="0.25">
      <c r="A30" s="3">
        <v>27</v>
      </c>
      <c r="B30" s="2" t="s">
        <v>166</v>
      </c>
      <c r="C30" s="2" t="s">
        <v>41</v>
      </c>
      <c r="D30" s="2" t="str">
        <f t="shared" si="0"/>
        <v>4 түсті мәтіндік Маркер.</v>
      </c>
      <c r="E30" s="2" t="str">
        <f t="shared" si="1"/>
        <v>Маркер текстовой 4 цвета в упак.</v>
      </c>
      <c r="F30" s="2" t="s">
        <v>23</v>
      </c>
      <c r="G30" s="2" t="s">
        <v>215</v>
      </c>
      <c r="H30" s="12">
        <v>10</v>
      </c>
      <c r="I30" s="13">
        <v>1000</v>
      </c>
      <c r="J30" s="13">
        <v>10000</v>
      </c>
      <c r="K30" s="13">
        <v>10800</v>
      </c>
      <c r="L30" s="13">
        <v>11610</v>
      </c>
      <c r="M30" s="2" t="s">
        <v>213</v>
      </c>
      <c r="N30" s="2" t="s">
        <v>294</v>
      </c>
      <c r="O30" s="2" t="s">
        <v>31</v>
      </c>
      <c r="P30" s="2" t="s">
        <v>33</v>
      </c>
      <c r="Q30" s="2" t="s">
        <v>103</v>
      </c>
      <c r="R30" s="11" t="s">
        <v>287</v>
      </c>
      <c r="S30" s="3" t="s">
        <v>295</v>
      </c>
      <c r="T30" s="3"/>
      <c r="U30" s="3"/>
      <c r="V30" s="4">
        <v>9420</v>
      </c>
      <c r="W30" s="4">
        <f>J30-V30</f>
        <v>580</v>
      </c>
      <c r="X30" s="3"/>
      <c r="Y30" s="3"/>
    </row>
    <row r="31" spans="1:25" ht="38.25" x14ac:dyDescent="0.25">
      <c r="A31" s="3">
        <v>28</v>
      </c>
      <c r="B31" s="2" t="s">
        <v>43</v>
      </c>
      <c r="C31" s="2" t="s">
        <v>42</v>
      </c>
      <c r="D31" s="2" t="str">
        <f t="shared" si="0"/>
        <v>Шарикті қалам</v>
      </c>
      <c r="E31" s="2" t="str">
        <f t="shared" si="1"/>
        <v>Ручка шариковая</v>
      </c>
      <c r="F31" s="2" t="s">
        <v>23</v>
      </c>
      <c r="G31" s="2" t="s">
        <v>215</v>
      </c>
      <c r="H31" s="12">
        <v>60</v>
      </c>
      <c r="I31" s="13">
        <v>200</v>
      </c>
      <c r="J31" s="13">
        <v>12000</v>
      </c>
      <c r="K31" s="13">
        <v>12960</v>
      </c>
      <c r="L31" s="13">
        <v>13932</v>
      </c>
      <c r="M31" s="2" t="s">
        <v>213</v>
      </c>
      <c r="N31" s="2" t="s">
        <v>294</v>
      </c>
      <c r="O31" s="2" t="s">
        <v>31</v>
      </c>
      <c r="P31" s="2" t="s">
        <v>33</v>
      </c>
      <c r="Q31" s="2" t="s">
        <v>103</v>
      </c>
      <c r="R31" s="11" t="s">
        <v>287</v>
      </c>
      <c r="S31" s="3" t="s">
        <v>295</v>
      </c>
      <c r="T31" s="3"/>
      <c r="U31" s="3"/>
      <c r="V31" s="4">
        <v>7425</v>
      </c>
      <c r="W31" s="4">
        <f>J31-V31</f>
        <v>4575</v>
      </c>
      <c r="X31" s="3"/>
      <c r="Y31" s="3"/>
    </row>
    <row r="32" spans="1:25" ht="38.25" x14ac:dyDescent="0.25">
      <c r="A32" s="3">
        <v>29</v>
      </c>
      <c r="B32" s="2" t="s">
        <v>167</v>
      </c>
      <c r="C32" s="2" t="s">
        <v>44</v>
      </c>
      <c r="D32" s="2" t="str">
        <f t="shared" si="0"/>
        <v>24/6 металл Степлер</v>
      </c>
      <c r="E32" s="2" t="str">
        <f t="shared" si="1"/>
        <v>Степлер 24/6 металлический</v>
      </c>
      <c r="F32" s="2" t="s">
        <v>23</v>
      </c>
      <c r="G32" s="2" t="s">
        <v>215</v>
      </c>
      <c r="H32" s="12">
        <v>10</v>
      </c>
      <c r="I32" s="13">
        <v>1200</v>
      </c>
      <c r="J32" s="13">
        <v>12000</v>
      </c>
      <c r="K32" s="13">
        <v>12960</v>
      </c>
      <c r="L32" s="13">
        <v>13932</v>
      </c>
      <c r="M32" s="2" t="s">
        <v>213</v>
      </c>
      <c r="N32" s="2" t="s">
        <v>294</v>
      </c>
      <c r="O32" s="2" t="s">
        <v>31</v>
      </c>
      <c r="P32" s="2" t="s">
        <v>33</v>
      </c>
      <c r="Q32" s="2" t="s">
        <v>103</v>
      </c>
      <c r="R32" s="11"/>
      <c r="S32" s="3"/>
      <c r="T32" s="3"/>
      <c r="U32" s="3"/>
      <c r="V32" s="4"/>
      <c r="W32" s="4"/>
      <c r="X32" s="3"/>
      <c r="Y32" s="3"/>
    </row>
    <row r="33" spans="1:25" ht="38.25" x14ac:dyDescent="0.25">
      <c r="A33" s="3">
        <v>30</v>
      </c>
      <c r="B33" s="2" t="s">
        <v>168</v>
      </c>
      <c r="C33" s="2" t="s">
        <v>45</v>
      </c>
      <c r="D33" s="2" t="str">
        <f t="shared" si="0"/>
        <v>Мөлдір таспа 50 мм</v>
      </c>
      <c r="E33" s="2" t="str">
        <f t="shared" si="1"/>
        <v>Скотч прозрачный 50 мм</v>
      </c>
      <c r="F33" s="2" t="s">
        <v>23</v>
      </c>
      <c r="G33" s="2" t="s">
        <v>215</v>
      </c>
      <c r="H33" s="12">
        <v>5</v>
      </c>
      <c r="I33" s="13">
        <v>1500</v>
      </c>
      <c r="J33" s="13">
        <v>7500</v>
      </c>
      <c r="K33" s="13">
        <v>8100</v>
      </c>
      <c r="L33" s="13">
        <v>8707.5</v>
      </c>
      <c r="M33" s="2" t="s">
        <v>213</v>
      </c>
      <c r="N33" s="2" t="s">
        <v>294</v>
      </c>
      <c r="O33" s="2" t="s">
        <v>31</v>
      </c>
      <c r="P33" s="2" t="s">
        <v>33</v>
      </c>
      <c r="Q33" s="2" t="s">
        <v>103</v>
      </c>
      <c r="R33" s="11"/>
      <c r="S33" s="3"/>
      <c r="T33" s="3"/>
      <c r="U33" s="3"/>
      <c r="V33" s="4"/>
      <c r="W33" s="4"/>
      <c r="X33" s="3"/>
      <c r="Y33" s="3"/>
    </row>
    <row r="34" spans="1:25" ht="38.25" x14ac:dyDescent="0.25">
      <c r="A34" s="3">
        <v>31</v>
      </c>
      <c r="B34" s="2" t="s">
        <v>169</v>
      </c>
      <c r="C34" s="2" t="s">
        <v>46</v>
      </c>
      <c r="D34" s="2" t="str">
        <f t="shared" si="0"/>
        <v>41 мм қысқыш</v>
      </c>
      <c r="E34" s="2" t="str">
        <f t="shared" si="1"/>
        <v>Зажим 41 мм</v>
      </c>
      <c r="F34" s="2" t="s">
        <v>23</v>
      </c>
      <c r="G34" s="2" t="s">
        <v>215</v>
      </c>
      <c r="H34" s="12">
        <v>30</v>
      </c>
      <c r="I34" s="13">
        <v>1500</v>
      </c>
      <c r="J34" s="13">
        <f>H34*I34</f>
        <v>45000</v>
      </c>
      <c r="K34" s="13">
        <v>10260</v>
      </c>
      <c r="L34" s="13">
        <v>11029.5</v>
      </c>
      <c r="M34" s="2" t="s">
        <v>221</v>
      </c>
      <c r="N34" s="2" t="s">
        <v>294</v>
      </c>
      <c r="O34" s="2" t="s">
        <v>31</v>
      </c>
      <c r="P34" s="2" t="s">
        <v>33</v>
      </c>
      <c r="Q34" s="2" t="s">
        <v>103</v>
      </c>
      <c r="R34" s="11" t="s">
        <v>287</v>
      </c>
      <c r="S34" s="3" t="s">
        <v>295</v>
      </c>
      <c r="T34" s="3"/>
      <c r="U34" s="3">
        <v>891.96</v>
      </c>
      <c r="V34" s="4">
        <f>H34*U34</f>
        <v>26758.800000000003</v>
      </c>
      <c r="W34" s="4">
        <f>J34-V34</f>
        <v>18241.199999999997</v>
      </c>
      <c r="X34" s="3"/>
      <c r="Y34" s="3"/>
    </row>
    <row r="35" spans="1:25" ht="38.25" x14ac:dyDescent="0.25">
      <c r="A35" s="3">
        <v>32</v>
      </c>
      <c r="B35" s="2" t="s">
        <v>170</v>
      </c>
      <c r="C35" s="2" t="s">
        <v>47</v>
      </c>
      <c r="D35" s="2" t="str">
        <f t="shared" si="0"/>
        <v>32 мм қысқыш</v>
      </c>
      <c r="E35" s="2" t="str">
        <f t="shared" si="1"/>
        <v>Зажим 32 мм</v>
      </c>
      <c r="F35" s="2" t="s">
        <v>23</v>
      </c>
      <c r="G35" s="2" t="s">
        <v>215</v>
      </c>
      <c r="H35" s="12">
        <v>30</v>
      </c>
      <c r="I35" s="13">
        <v>1200</v>
      </c>
      <c r="J35" s="13">
        <f>H35*I35</f>
        <v>36000</v>
      </c>
      <c r="K35" s="13">
        <v>5400</v>
      </c>
      <c r="L35" s="13">
        <v>5805</v>
      </c>
      <c r="M35" s="2" t="s">
        <v>221</v>
      </c>
      <c r="N35" s="2" t="s">
        <v>294</v>
      </c>
      <c r="O35" s="2" t="s">
        <v>31</v>
      </c>
      <c r="P35" s="2" t="s">
        <v>33</v>
      </c>
      <c r="Q35" s="2" t="s">
        <v>103</v>
      </c>
      <c r="R35" s="11" t="s">
        <v>287</v>
      </c>
      <c r="S35" s="3" t="s">
        <v>295</v>
      </c>
      <c r="T35" s="3"/>
      <c r="U35" s="3">
        <v>772.32</v>
      </c>
      <c r="V35" s="4">
        <f>H35*U35</f>
        <v>23169.600000000002</v>
      </c>
      <c r="W35" s="4">
        <f>J35-V35</f>
        <v>12830.399999999998</v>
      </c>
      <c r="X35" s="3"/>
      <c r="Y35" s="3"/>
    </row>
    <row r="36" spans="1:25" ht="38.25" x14ac:dyDescent="0.25">
      <c r="A36" s="3">
        <v>33</v>
      </c>
      <c r="B36" s="2" t="s">
        <v>171</v>
      </c>
      <c r="C36" s="2" t="s">
        <v>48</v>
      </c>
      <c r="D36" s="2" t="str">
        <f t="shared" si="0"/>
        <v>25 мм қысқыш</v>
      </c>
      <c r="E36" s="2" t="str">
        <f t="shared" si="1"/>
        <v>Зажим 25 мм</v>
      </c>
      <c r="F36" s="2" t="s">
        <v>23</v>
      </c>
      <c r="G36" s="2" t="s">
        <v>215</v>
      </c>
      <c r="H36" s="12">
        <v>30</v>
      </c>
      <c r="I36" s="13">
        <v>600</v>
      </c>
      <c r="J36" s="13">
        <f>H36*I36</f>
        <v>18000</v>
      </c>
      <c r="K36" s="13">
        <v>3240</v>
      </c>
      <c r="L36" s="13">
        <v>3482.9999999999995</v>
      </c>
      <c r="M36" s="2" t="s">
        <v>221</v>
      </c>
      <c r="N36" s="2" t="s">
        <v>294</v>
      </c>
      <c r="O36" s="2" t="s">
        <v>31</v>
      </c>
      <c r="P36" s="2" t="s">
        <v>33</v>
      </c>
      <c r="Q36" s="2" t="s">
        <v>103</v>
      </c>
      <c r="R36" s="11" t="s">
        <v>287</v>
      </c>
      <c r="S36" s="3" t="s">
        <v>295</v>
      </c>
      <c r="T36" s="3"/>
      <c r="U36" s="3">
        <v>193.75</v>
      </c>
      <c r="V36" s="4">
        <f>U36</f>
        <v>193.75</v>
      </c>
      <c r="W36" s="4">
        <f>J36-V36</f>
        <v>17806.25</v>
      </c>
      <c r="X36" s="3"/>
      <c r="Y36" s="3"/>
    </row>
    <row r="37" spans="1:25" ht="38.25" x14ac:dyDescent="0.25">
      <c r="A37" s="3">
        <v>34</v>
      </c>
      <c r="B37" s="2" t="s">
        <v>172</v>
      </c>
      <c r="C37" s="2" t="s">
        <v>49</v>
      </c>
      <c r="D37" s="2" t="str">
        <f t="shared" si="0"/>
        <v>19 мм қысқыш</v>
      </c>
      <c r="E37" s="2" t="str">
        <f t="shared" si="1"/>
        <v>Зажим 19 мм</v>
      </c>
      <c r="F37" s="2" t="s">
        <v>23</v>
      </c>
      <c r="G37" s="2" t="s">
        <v>215</v>
      </c>
      <c r="H37" s="12">
        <v>30</v>
      </c>
      <c r="I37" s="13">
        <v>350</v>
      </c>
      <c r="J37" s="13">
        <f>H37*I37</f>
        <v>10500</v>
      </c>
      <c r="K37" s="13">
        <v>2160</v>
      </c>
      <c r="L37" s="13">
        <v>2322</v>
      </c>
      <c r="M37" s="2" t="s">
        <v>221</v>
      </c>
      <c r="N37" s="2" t="s">
        <v>294</v>
      </c>
      <c r="O37" s="2" t="s">
        <v>31</v>
      </c>
      <c r="P37" s="2" t="s">
        <v>33</v>
      </c>
      <c r="Q37" s="2" t="s">
        <v>103</v>
      </c>
      <c r="R37" s="11" t="s">
        <v>287</v>
      </c>
      <c r="S37" s="3" t="s">
        <v>295</v>
      </c>
      <c r="T37" s="3"/>
      <c r="U37" s="3">
        <v>218.75</v>
      </c>
      <c r="V37" s="4">
        <f>H37*U37</f>
        <v>6562.5</v>
      </c>
      <c r="W37" s="4">
        <f>J37-V37</f>
        <v>3937.5</v>
      </c>
      <c r="X37" s="3"/>
      <c r="Y37" s="3"/>
    </row>
    <row r="38" spans="1:25" ht="38.25" x14ac:dyDescent="0.25">
      <c r="A38" s="3">
        <v>35</v>
      </c>
      <c r="B38" s="2" t="s">
        <v>173</v>
      </c>
      <c r="C38" s="2" t="s">
        <v>50</v>
      </c>
      <c r="D38" s="2" t="str">
        <f t="shared" si="0"/>
        <v>Мөрлер, мөртабандар</v>
      </c>
      <c r="E38" s="2" t="str">
        <f t="shared" si="1"/>
        <v>Печати, штампы</v>
      </c>
      <c r="F38" s="2" t="s">
        <v>23</v>
      </c>
      <c r="G38" s="2" t="s">
        <v>215</v>
      </c>
      <c r="H38" s="12">
        <v>1</v>
      </c>
      <c r="I38" s="13">
        <v>15000</v>
      </c>
      <c r="J38" s="13">
        <v>15000</v>
      </c>
      <c r="K38" s="13">
        <v>16200.000000000002</v>
      </c>
      <c r="L38" s="13">
        <v>17415</v>
      </c>
      <c r="M38" s="2" t="s">
        <v>213</v>
      </c>
      <c r="N38" s="2" t="s">
        <v>294</v>
      </c>
      <c r="O38" s="2" t="s">
        <v>31</v>
      </c>
      <c r="P38" s="2" t="s">
        <v>33</v>
      </c>
      <c r="Q38" s="2" t="s">
        <v>103</v>
      </c>
      <c r="R38" s="11"/>
      <c r="S38" s="3"/>
      <c r="T38" s="3"/>
      <c r="U38" s="3"/>
      <c r="V38" s="4"/>
      <c r="W38" s="4"/>
      <c r="X38" s="3"/>
      <c r="Y38" s="3"/>
    </row>
    <row r="39" spans="1:25" ht="38.25" x14ac:dyDescent="0.25">
      <c r="A39" s="3">
        <v>36</v>
      </c>
      <c r="B39" s="2" t="s">
        <v>174</v>
      </c>
      <c r="C39" s="2" t="s">
        <v>51</v>
      </c>
      <c r="D39" s="2" t="str">
        <f t="shared" si="0"/>
        <v>Байланыстырғыш</v>
      </c>
      <c r="E39" s="2" t="str">
        <f t="shared" si="1"/>
        <v>Скоросшиватель</v>
      </c>
      <c r="F39" s="2" t="s">
        <v>23</v>
      </c>
      <c r="G39" s="2" t="s">
        <v>215</v>
      </c>
      <c r="H39" s="12">
        <v>50</v>
      </c>
      <c r="I39" s="13">
        <v>100</v>
      </c>
      <c r="J39" s="13">
        <f>H39*I39</f>
        <v>5000</v>
      </c>
      <c r="K39" s="13">
        <v>51840.000000000007</v>
      </c>
      <c r="L39" s="13">
        <v>55728.000000000007</v>
      </c>
      <c r="M39" s="2" t="s">
        <v>221</v>
      </c>
      <c r="N39" s="2" t="s">
        <v>294</v>
      </c>
      <c r="O39" s="2" t="s">
        <v>31</v>
      </c>
      <c r="P39" s="2" t="s">
        <v>33</v>
      </c>
      <c r="Q39" s="2" t="s">
        <v>103</v>
      </c>
      <c r="R39" s="11" t="s">
        <v>287</v>
      </c>
      <c r="S39" s="3" t="s">
        <v>295</v>
      </c>
      <c r="T39" s="3"/>
      <c r="U39" s="3">
        <v>84.82</v>
      </c>
      <c r="V39" s="4">
        <f>H39*U39</f>
        <v>4241</v>
      </c>
      <c r="W39" s="4">
        <f t="shared" ref="W39:W46" si="2">J39-V39</f>
        <v>759</v>
      </c>
      <c r="X39" s="3"/>
      <c r="Y39" s="3"/>
    </row>
    <row r="40" spans="1:25" ht="38.25" x14ac:dyDescent="0.25">
      <c r="A40" s="3">
        <v>37</v>
      </c>
      <c r="B40" s="2" t="s">
        <v>175</v>
      </c>
      <c r="C40" s="2" t="s">
        <v>52</v>
      </c>
      <c r="D40" s="2" t="str">
        <f t="shared" si="0"/>
        <v>Тіркеу журналдары</v>
      </c>
      <c r="E40" s="2" t="str">
        <f t="shared" si="1"/>
        <v>Журналы регистрации</v>
      </c>
      <c r="F40" s="2" t="s">
        <v>23</v>
      </c>
      <c r="G40" s="2" t="s">
        <v>215</v>
      </c>
      <c r="H40" s="12">
        <v>6</v>
      </c>
      <c r="I40" s="13">
        <v>1000</v>
      </c>
      <c r="J40" s="13">
        <v>6000</v>
      </c>
      <c r="K40" s="13">
        <v>6480</v>
      </c>
      <c r="L40" s="13">
        <v>6966</v>
      </c>
      <c r="M40" s="2" t="s">
        <v>213</v>
      </c>
      <c r="N40" s="2" t="s">
        <v>294</v>
      </c>
      <c r="O40" s="2" t="s">
        <v>31</v>
      </c>
      <c r="P40" s="2" t="s">
        <v>33</v>
      </c>
      <c r="Q40" s="2" t="s">
        <v>103</v>
      </c>
      <c r="R40" s="11" t="s">
        <v>287</v>
      </c>
      <c r="S40" s="3" t="s">
        <v>295</v>
      </c>
      <c r="T40" s="20"/>
      <c r="U40" s="20"/>
      <c r="V40" s="23">
        <v>3880</v>
      </c>
      <c r="W40" s="23">
        <f t="shared" si="2"/>
        <v>2120</v>
      </c>
      <c r="X40" s="20"/>
      <c r="Y40" s="20"/>
    </row>
    <row r="41" spans="1:25" ht="38.25" x14ac:dyDescent="0.25">
      <c r="A41" s="3">
        <v>38</v>
      </c>
      <c r="B41" s="2" t="s">
        <v>54</v>
      </c>
      <c r="C41" s="2" t="s">
        <v>53</v>
      </c>
      <c r="D41" s="2" t="str">
        <f t="shared" si="0"/>
        <v>Серіппедегі A4 дәптері</v>
      </c>
      <c r="E41" s="2" t="str">
        <f t="shared" si="1"/>
        <v>Тетрадь А4 на пружине</v>
      </c>
      <c r="F41" s="2" t="s">
        <v>23</v>
      </c>
      <c r="G41" s="2" t="s">
        <v>215</v>
      </c>
      <c r="H41" s="12">
        <v>5</v>
      </c>
      <c r="I41" s="13">
        <v>1500</v>
      </c>
      <c r="J41" s="13">
        <v>7500</v>
      </c>
      <c r="K41" s="13">
        <v>8100</v>
      </c>
      <c r="L41" s="13">
        <v>8707.5</v>
      </c>
      <c r="M41" s="2" t="s">
        <v>213</v>
      </c>
      <c r="N41" s="2" t="s">
        <v>294</v>
      </c>
      <c r="O41" s="2" t="s">
        <v>31</v>
      </c>
      <c r="P41" s="2" t="s">
        <v>33</v>
      </c>
      <c r="Q41" s="2" t="s">
        <v>103</v>
      </c>
      <c r="R41" s="11" t="s">
        <v>287</v>
      </c>
      <c r="S41" s="3" t="s">
        <v>295</v>
      </c>
      <c r="T41" s="3"/>
      <c r="U41" s="3"/>
      <c r="V41" s="4">
        <v>6125</v>
      </c>
      <c r="W41" s="4">
        <f t="shared" si="2"/>
        <v>1375</v>
      </c>
      <c r="X41" s="3"/>
      <c r="Y41" s="3"/>
    </row>
    <row r="42" spans="1:25" ht="38.25" x14ac:dyDescent="0.25">
      <c r="A42" s="3">
        <v>39</v>
      </c>
      <c r="B42" s="2" t="s">
        <v>176</v>
      </c>
      <c r="C42" s="2" t="s">
        <v>55</v>
      </c>
      <c r="D42" s="2" t="str">
        <f t="shared" si="0"/>
        <v>Мұрағаттық қораптар</v>
      </c>
      <c r="E42" s="2" t="str">
        <f t="shared" si="1"/>
        <v>Коробки архивные</v>
      </c>
      <c r="F42" s="2" t="s">
        <v>23</v>
      </c>
      <c r="G42" s="2" t="s">
        <v>215</v>
      </c>
      <c r="H42" s="12">
        <v>10</v>
      </c>
      <c r="I42" s="13">
        <v>2500</v>
      </c>
      <c r="J42" s="13">
        <f>H42*I42</f>
        <v>25000</v>
      </c>
      <c r="K42" s="13">
        <v>270000</v>
      </c>
      <c r="L42" s="13">
        <v>290250</v>
      </c>
      <c r="M42" s="2" t="s">
        <v>221</v>
      </c>
      <c r="N42" s="2" t="s">
        <v>294</v>
      </c>
      <c r="O42" s="2" t="s">
        <v>31</v>
      </c>
      <c r="P42" s="2" t="s">
        <v>33</v>
      </c>
      <c r="Q42" s="2" t="s">
        <v>103</v>
      </c>
      <c r="R42" s="3" t="s">
        <v>287</v>
      </c>
      <c r="S42" s="3" t="s">
        <v>295</v>
      </c>
      <c r="T42" s="3"/>
      <c r="U42" s="42">
        <v>1602.68</v>
      </c>
      <c r="V42" s="4">
        <f>U42*H42</f>
        <v>16026.800000000001</v>
      </c>
      <c r="W42" s="4">
        <f t="shared" si="2"/>
        <v>8973.1999999999989</v>
      </c>
      <c r="X42" s="3"/>
      <c r="Y42" s="3"/>
    </row>
    <row r="43" spans="1:25" ht="38.25" x14ac:dyDescent="0.25">
      <c r="A43" s="3">
        <v>40</v>
      </c>
      <c r="B43" s="2" t="s">
        <v>177</v>
      </c>
      <c r="C43" s="2" t="s">
        <v>56</v>
      </c>
      <c r="D43" s="2" t="str">
        <f t="shared" si="0"/>
        <v xml:space="preserve">Файлдар </v>
      </c>
      <c r="E43" s="2" t="str">
        <f t="shared" si="1"/>
        <v xml:space="preserve">Файлы </v>
      </c>
      <c r="F43" s="2" t="s">
        <v>23</v>
      </c>
      <c r="G43" s="2" t="s">
        <v>215</v>
      </c>
      <c r="H43" s="12">
        <v>5</v>
      </c>
      <c r="I43" s="13">
        <v>1000</v>
      </c>
      <c r="J43" s="13">
        <v>5000</v>
      </c>
      <c r="K43" s="13">
        <v>5400</v>
      </c>
      <c r="L43" s="13">
        <v>5805</v>
      </c>
      <c r="M43" s="2" t="s">
        <v>213</v>
      </c>
      <c r="N43" s="2" t="s">
        <v>294</v>
      </c>
      <c r="O43" s="2" t="s">
        <v>31</v>
      </c>
      <c r="P43" s="2" t="s">
        <v>33</v>
      </c>
      <c r="Q43" s="2" t="s">
        <v>103</v>
      </c>
      <c r="R43" s="11" t="s">
        <v>287</v>
      </c>
      <c r="S43" s="3" t="s">
        <v>295</v>
      </c>
      <c r="T43" s="3"/>
      <c r="U43" s="3"/>
      <c r="V43" s="4">
        <v>4200</v>
      </c>
      <c r="W43" s="4">
        <f t="shared" si="2"/>
        <v>800</v>
      </c>
      <c r="X43" s="3"/>
      <c r="Y43" s="3"/>
    </row>
    <row r="44" spans="1:25" ht="38.25" x14ac:dyDescent="0.25">
      <c r="A44" s="3">
        <v>41</v>
      </c>
      <c r="B44" s="2" t="s">
        <v>178</v>
      </c>
      <c r="C44" s="2" t="s">
        <v>57</v>
      </c>
      <c r="D44" s="2" t="str">
        <f t="shared" si="0"/>
        <v>Қайрау</v>
      </c>
      <c r="E44" s="2" t="str">
        <f t="shared" si="1"/>
        <v>Точилка</v>
      </c>
      <c r="F44" s="2" t="s">
        <v>23</v>
      </c>
      <c r="G44" s="2" t="s">
        <v>215</v>
      </c>
      <c r="H44" s="12">
        <v>20</v>
      </c>
      <c r="I44" s="13">
        <v>350</v>
      </c>
      <c r="J44" s="13">
        <v>7000</v>
      </c>
      <c r="K44" s="13">
        <v>7560</v>
      </c>
      <c r="L44" s="13">
        <v>8126.9999999999991</v>
      </c>
      <c r="M44" s="2" t="s">
        <v>213</v>
      </c>
      <c r="N44" s="2" t="s">
        <v>294</v>
      </c>
      <c r="O44" s="2" t="s">
        <v>31</v>
      </c>
      <c r="P44" s="2" t="s">
        <v>33</v>
      </c>
      <c r="Q44" s="2" t="s">
        <v>103</v>
      </c>
      <c r="R44" s="11" t="s">
        <v>287</v>
      </c>
      <c r="S44" s="3" t="s">
        <v>295</v>
      </c>
      <c r="T44" s="3"/>
      <c r="U44" s="3"/>
      <c r="V44" s="4">
        <v>3880</v>
      </c>
      <c r="W44" s="4">
        <f t="shared" si="2"/>
        <v>3120</v>
      </c>
      <c r="X44" s="3"/>
      <c r="Y44" s="3"/>
    </row>
    <row r="45" spans="1:25" ht="38.25" x14ac:dyDescent="0.25">
      <c r="A45" s="3">
        <v>42</v>
      </c>
      <c r="B45" s="2" t="s">
        <v>59</v>
      </c>
      <c r="C45" s="2" t="s">
        <v>58</v>
      </c>
      <c r="D45" s="2" t="str">
        <f t="shared" si="0"/>
        <v>Қарапайым қарындаштар</v>
      </c>
      <c r="E45" s="2" t="str">
        <f t="shared" si="1"/>
        <v>Простые карандаши</v>
      </c>
      <c r="F45" s="2" t="s">
        <v>23</v>
      </c>
      <c r="G45" s="2" t="s">
        <v>215</v>
      </c>
      <c r="H45" s="12">
        <v>100</v>
      </c>
      <c r="I45" s="13">
        <v>50</v>
      </c>
      <c r="J45" s="13">
        <v>5000</v>
      </c>
      <c r="K45" s="13">
        <v>5400</v>
      </c>
      <c r="L45" s="13">
        <v>5805</v>
      </c>
      <c r="M45" s="2" t="s">
        <v>213</v>
      </c>
      <c r="N45" s="2" t="s">
        <v>294</v>
      </c>
      <c r="O45" s="2" t="s">
        <v>31</v>
      </c>
      <c r="P45" s="2" t="s">
        <v>33</v>
      </c>
      <c r="Q45" s="2" t="s">
        <v>103</v>
      </c>
      <c r="R45" s="11" t="s">
        <v>287</v>
      </c>
      <c r="S45" s="3" t="s">
        <v>295</v>
      </c>
      <c r="T45" s="3"/>
      <c r="U45" s="3"/>
      <c r="V45" s="4">
        <v>3200</v>
      </c>
      <c r="W45" s="4">
        <f t="shared" si="2"/>
        <v>1800</v>
      </c>
      <c r="X45" s="3"/>
      <c r="Y45" s="3"/>
    </row>
    <row r="46" spans="1:25" ht="38.25" x14ac:dyDescent="0.25">
      <c r="A46" s="3">
        <v>43</v>
      </c>
      <c r="B46" s="2" t="s">
        <v>61</v>
      </c>
      <c r="C46" s="2" t="s">
        <v>60</v>
      </c>
      <c r="D46" s="2" t="str">
        <f t="shared" si="0"/>
        <v>Степлерге арналған қапсырмалар</v>
      </c>
      <c r="E46" s="2" t="str">
        <f t="shared" si="1"/>
        <v>Скобы для степлера</v>
      </c>
      <c r="F46" s="2" t="s">
        <v>23</v>
      </c>
      <c r="G46" s="2" t="s">
        <v>215</v>
      </c>
      <c r="H46" s="12">
        <v>50</v>
      </c>
      <c r="I46" s="13">
        <v>250</v>
      </c>
      <c r="J46" s="13">
        <v>12500</v>
      </c>
      <c r="K46" s="13">
        <v>13500</v>
      </c>
      <c r="L46" s="13">
        <v>14512.5</v>
      </c>
      <c r="M46" s="2" t="s">
        <v>213</v>
      </c>
      <c r="N46" s="2" t="s">
        <v>294</v>
      </c>
      <c r="O46" s="2" t="s">
        <v>31</v>
      </c>
      <c r="P46" s="2" t="s">
        <v>33</v>
      </c>
      <c r="Q46" s="2" t="s">
        <v>103</v>
      </c>
      <c r="R46" s="11" t="s">
        <v>287</v>
      </c>
      <c r="S46" s="3" t="s">
        <v>295</v>
      </c>
      <c r="T46" s="3"/>
      <c r="U46" s="3"/>
      <c r="V46" s="4">
        <v>7500</v>
      </c>
      <c r="W46" s="4">
        <f t="shared" si="2"/>
        <v>5000</v>
      </c>
      <c r="X46" s="3"/>
      <c r="Y46" s="3"/>
    </row>
    <row r="47" spans="1:25" ht="38.25" x14ac:dyDescent="0.25">
      <c r="A47" s="3">
        <v>44</v>
      </c>
      <c r="B47" s="2" t="s">
        <v>63</v>
      </c>
      <c r="C47" s="2" t="s">
        <v>62</v>
      </c>
      <c r="D47" s="2" t="str">
        <f t="shared" si="0"/>
        <v>Степлер 24/6 металл үлкен</v>
      </c>
      <c r="E47" s="2" t="str">
        <f t="shared" si="1"/>
        <v>Степлер 24/6 металлический большой</v>
      </c>
      <c r="F47" s="2" t="s">
        <v>23</v>
      </c>
      <c r="G47" s="2" t="s">
        <v>215</v>
      </c>
      <c r="H47" s="12">
        <v>1</v>
      </c>
      <c r="I47" s="13">
        <v>12000</v>
      </c>
      <c r="J47" s="13">
        <v>12000</v>
      </c>
      <c r="K47" s="13">
        <v>12960</v>
      </c>
      <c r="L47" s="13">
        <v>13932</v>
      </c>
      <c r="M47" s="2" t="s">
        <v>213</v>
      </c>
      <c r="N47" s="2" t="s">
        <v>294</v>
      </c>
      <c r="O47" s="2" t="s">
        <v>31</v>
      </c>
      <c r="P47" s="2" t="s">
        <v>33</v>
      </c>
      <c r="Q47" s="2" t="s">
        <v>103</v>
      </c>
      <c r="R47" s="3"/>
      <c r="S47" s="3"/>
      <c r="T47" s="3"/>
      <c r="U47" s="3"/>
      <c r="V47" s="4"/>
      <c r="W47" s="4"/>
      <c r="X47" s="3"/>
      <c r="Y47" s="3"/>
    </row>
    <row r="48" spans="1:25" ht="38.25" x14ac:dyDescent="0.25">
      <c r="A48" s="3">
        <v>45</v>
      </c>
      <c r="B48" s="2" t="s">
        <v>179</v>
      </c>
      <c r="C48" s="2" t="s">
        <v>64</v>
      </c>
      <c r="D48" s="2" t="str">
        <f t="shared" si="0"/>
        <v>Серіппелі дәптерлер</v>
      </c>
      <c r="E48" s="2" t="str">
        <f t="shared" si="1"/>
        <v>Блокноты на пружине</v>
      </c>
      <c r="F48" s="2" t="s">
        <v>23</v>
      </c>
      <c r="G48" s="2" t="s">
        <v>215</v>
      </c>
      <c r="H48" s="12">
        <v>10</v>
      </c>
      <c r="I48" s="13">
        <v>4000</v>
      </c>
      <c r="J48" s="13">
        <f>H48*I48</f>
        <v>40000</v>
      </c>
      <c r="K48" s="13">
        <v>10800</v>
      </c>
      <c r="L48" s="13">
        <v>11610</v>
      </c>
      <c r="M48" s="2" t="s">
        <v>221</v>
      </c>
      <c r="N48" s="2" t="s">
        <v>294</v>
      </c>
      <c r="O48" s="2" t="s">
        <v>31</v>
      </c>
      <c r="P48" s="2" t="s">
        <v>33</v>
      </c>
      <c r="Q48" s="2" t="s">
        <v>103</v>
      </c>
      <c r="R48" s="3" t="s">
        <v>287</v>
      </c>
      <c r="S48" s="3" t="s">
        <v>295</v>
      </c>
      <c r="T48" s="3"/>
      <c r="U48" s="42">
        <v>2437.5</v>
      </c>
      <c r="V48" s="4">
        <f>H48*U48</f>
        <v>24375</v>
      </c>
      <c r="W48" s="4">
        <f>J48-V48</f>
        <v>15625</v>
      </c>
      <c r="X48" s="3"/>
      <c r="Y48" s="3"/>
    </row>
    <row r="49" spans="1:25" ht="38.25" x14ac:dyDescent="0.25">
      <c r="A49" s="3">
        <v>46</v>
      </c>
      <c r="B49" s="2" t="s">
        <v>180</v>
      </c>
      <c r="C49" s="2" t="s">
        <v>65</v>
      </c>
      <c r="D49" s="2" t="str">
        <f t="shared" si="0"/>
        <v>Өздігінен жабысатын, пластиктен жасалған бетбелгілер</v>
      </c>
      <c r="E49" s="2" t="str">
        <f t="shared" si="1"/>
        <v>Закладки самоклеящиеся, пластиковые</v>
      </c>
      <c r="F49" s="2" t="s">
        <v>23</v>
      </c>
      <c r="G49" s="2" t="s">
        <v>215</v>
      </c>
      <c r="H49" s="12">
        <v>50</v>
      </c>
      <c r="I49" s="13">
        <v>210</v>
      </c>
      <c r="J49" s="13">
        <v>10500</v>
      </c>
      <c r="K49" s="13">
        <v>11340</v>
      </c>
      <c r="L49" s="13">
        <v>12190.5</v>
      </c>
      <c r="M49" s="2" t="s">
        <v>213</v>
      </c>
      <c r="N49" s="2" t="s">
        <v>294</v>
      </c>
      <c r="O49" s="2" t="s">
        <v>31</v>
      </c>
      <c r="P49" s="2" t="s">
        <v>33</v>
      </c>
      <c r="Q49" s="2" t="s">
        <v>103</v>
      </c>
      <c r="R49" s="11" t="s">
        <v>287</v>
      </c>
      <c r="S49" s="3" t="s">
        <v>295</v>
      </c>
      <c r="T49" s="3"/>
      <c r="U49" s="3"/>
      <c r="V49" s="4">
        <v>9550</v>
      </c>
      <c r="W49" s="4">
        <f>J49-V49</f>
        <v>950</v>
      </c>
      <c r="X49" s="3"/>
      <c r="Y49" s="3"/>
    </row>
    <row r="50" spans="1:25" ht="38.25" x14ac:dyDescent="0.25">
      <c r="A50" s="3">
        <v>47</v>
      </c>
      <c r="B50" s="2" t="s">
        <v>67</v>
      </c>
      <c r="C50" s="2" t="s">
        <v>66</v>
      </c>
      <c r="D50" s="2" t="str">
        <f t="shared" si="0"/>
        <v>Қайшы</v>
      </c>
      <c r="E50" s="2" t="str">
        <f t="shared" si="1"/>
        <v>Ножницы</v>
      </c>
      <c r="F50" s="2" t="s">
        <v>23</v>
      </c>
      <c r="G50" s="2" t="s">
        <v>215</v>
      </c>
      <c r="H50" s="12">
        <v>5</v>
      </c>
      <c r="I50" s="13">
        <v>1000</v>
      </c>
      <c r="J50" s="13">
        <v>5000</v>
      </c>
      <c r="K50" s="13">
        <v>5400</v>
      </c>
      <c r="L50" s="13">
        <v>5805</v>
      </c>
      <c r="M50" s="2" t="s">
        <v>213</v>
      </c>
      <c r="N50" s="2" t="s">
        <v>294</v>
      </c>
      <c r="O50" s="2" t="s">
        <v>31</v>
      </c>
      <c r="P50" s="2" t="s">
        <v>33</v>
      </c>
      <c r="Q50" s="2" t="s">
        <v>103</v>
      </c>
      <c r="R50" s="11" t="s">
        <v>287</v>
      </c>
      <c r="S50" s="3" t="s">
        <v>295</v>
      </c>
      <c r="T50" s="3"/>
      <c r="U50" s="3"/>
      <c r="V50" s="4">
        <v>2970</v>
      </c>
      <c r="W50" s="4">
        <f>J50-V50</f>
        <v>2030</v>
      </c>
      <c r="X50" s="3"/>
      <c r="Y50" s="3"/>
    </row>
    <row r="51" spans="1:25" ht="38.25" x14ac:dyDescent="0.25">
      <c r="A51" s="3">
        <v>48</v>
      </c>
      <c r="B51" s="2" t="s">
        <v>181</v>
      </c>
      <c r="C51" s="2" t="s">
        <v>68</v>
      </c>
      <c r="D51" s="2" t="str">
        <f t="shared" si="0"/>
        <v>Желім қарындаш</v>
      </c>
      <c r="E51" s="2" t="str">
        <f t="shared" si="1"/>
        <v>Клей-карандаш</v>
      </c>
      <c r="F51" s="2" t="s">
        <v>23</v>
      </c>
      <c r="G51" s="2" t="s">
        <v>215</v>
      </c>
      <c r="H51" s="12">
        <v>20</v>
      </c>
      <c r="I51" s="13">
        <v>500</v>
      </c>
      <c r="J51" s="13">
        <v>10000</v>
      </c>
      <c r="K51" s="13">
        <v>10800</v>
      </c>
      <c r="L51" s="13">
        <v>11610</v>
      </c>
      <c r="M51" s="2" t="s">
        <v>213</v>
      </c>
      <c r="N51" s="2" t="s">
        <v>294</v>
      </c>
      <c r="O51" s="2" t="s">
        <v>31</v>
      </c>
      <c r="P51" s="2" t="s">
        <v>33</v>
      </c>
      <c r="Q51" s="2" t="s">
        <v>103</v>
      </c>
      <c r="R51" s="3"/>
      <c r="S51" s="3"/>
      <c r="T51" s="3"/>
      <c r="U51" s="3"/>
      <c r="V51" s="4"/>
      <c r="W51" s="4"/>
      <c r="X51" s="3"/>
      <c r="Y51" s="3"/>
    </row>
    <row r="52" spans="1:25" ht="38.25" x14ac:dyDescent="0.25">
      <c r="A52" s="3">
        <v>49</v>
      </c>
      <c r="B52" s="2" t="s">
        <v>69</v>
      </c>
      <c r="C52" s="2" t="s">
        <v>69</v>
      </c>
      <c r="D52" s="2" t="str">
        <f t="shared" si="0"/>
        <v>Калькулятор</v>
      </c>
      <c r="E52" s="2" t="str">
        <f t="shared" si="1"/>
        <v>Калькулятор</v>
      </c>
      <c r="F52" s="2" t="s">
        <v>23</v>
      </c>
      <c r="G52" s="2" t="s">
        <v>215</v>
      </c>
      <c r="H52" s="12">
        <v>4</v>
      </c>
      <c r="I52" s="13">
        <v>5000</v>
      </c>
      <c r="J52" s="13">
        <v>20000</v>
      </c>
      <c r="K52" s="13">
        <v>21600</v>
      </c>
      <c r="L52" s="13">
        <v>23220</v>
      </c>
      <c r="M52" s="2" t="s">
        <v>213</v>
      </c>
      <c r="N52" s="2" t="s">
        <v>294</v>
      </c>
      <c r="O52" s="2" t="s">
        <v>31</v>
      </c>
      <c r="P52" s="2" t="s">
        <v>33</v>
      </c>
      <c r="Q52" s="2" t="s">
        <v>103</v>
      </c>
      <c r="R52" s="11" t="s">
        <v>287</v>
      </c>
      <c r="S52" s="3" t="s">
        <v>295</v>
      </c>
      <c r="T52" s="3"/>
      <c r="U52" s="3"/>
      <c r="V52" s="4">
        <v>19820</v>
      </c>
      <c r="W52" s="4">
        <f>J52-V52</f>
        <v>180</v>
      </c>
      <c r="X52" s="3"/>
      <c r="Y52" s="3"/>
    </row>
    <row r="53" spans="1:25" ht="38.25" x14ac:dyDescent="0.25">
      <c r="A53" s="3">
        <v>50</v>
      </c>
      <c r="B53" s="2" t="s">
        <v>182</v>
      </c>
      <c r="C53" s="2" t="s">
        <v>70</v>
      </c>
      <c r="D53" s="2" t="str">
        <f t="shared" si="0"/>
        <v>Түзеткіш</v>
      </c>
      <c r="E53" s="2" t="str">
        <f t="shared" si="1"/>
        <v>Корректор</v>
      </c>
      <c r="F53" s="2" t="s">
        <v>23</v>
      </c>
      <c r="G53" s="2" t="s">
        <v>215</v>
      </c>
      <c r="H53" s="12">
        <v>20</v>
      </c>
      <c r="I53" s="13">
        <v>700</v>
      </c>
      <c r="J53" s="13">
        <v>14000</v>
      </c>
      <c r="K53" s="13">
        <v>15120</v>
      </c>
      <c r="L53" s="13">
        <v>16253.999999999998</v>
      </c>
      <c r="M53" s="2" t="s">
        <v>213</v>
      </c>
      <c r="N53" s="2" t="s">
        <v>294</v>
      </c>
      <c r="O53" s="2" t="s">
        <v>31</v>
      </c>
      <c r="P53" s="2" t="s">
        <v>33</v>
      </c>
      <c r="Q53" s="2" t="s">
        <v>103</v>
      </c>
      <c r="R53" s="11" t="s">
        <v>287</v>
      </c>
      <c r="S53" s="3" t="s">
        <v>295</v>
      </c>
      <c r="T53" s="3"/>
      <c r="U53" s="3"/>
      <c r="V53" s="4">
        <v>7400</v>
      </c>
      <c r="W53" s="4">
        <f>J53-V53</f>
        <v>6600</v>
      </c>
      <c r="X53" s="3"/>
      <c r="Y53" s="3"/>
    </row>
    <row r="54" spans="1:25" ht="38.25" x14ac:dyDescent="0.25">
      <c r="A54" s="3">
        <v>51</v>
      </c>
      <c r="B54" s="2" t="s">
        <v>333</v>
      </c>
      <c r="C54" s="2" t="s">
        <v>332</v>
      </c>
      <c r="D54" s="2" t="str">
        <f t="shared" si="0"/>
        <v>А4 файлын кірістіру, тығыздығы 60 мкм, тік, мөлдір</v>
      </c>
      <c r="E54" s="2" t="str">
        <f>C54</f>
        <v>Файл-вкладыш А4, плотность 60 мкм, вертикальный, прозрачный</v>
      </c>
      <c r="F54" s="2" t="s">
        <v>23</v>
      </c>
      <c r="G54" s="2" t="s">
        <v>215</v>
      </c>
      <c r="H54" s="12">
        <v>500</v>
      </c>
      <c r="I54" s="13">
        <v>17</v>
      </c>
      <c r="J54" s="13">
        <f>H54*I54</f>
        <v>8500</v>
      </c>
      <c r="K54" s="13">
        <v>10800</v>
      </c>
      <c r="L54" s="13">
        <v>11610</v>
      </c>
      <c r="M54" s="2" t="s">
        <v>221</v>
      </c>
      <c r="N54" s="2" t="s">
        <v>294</v>
      </c>
      <c r="O54" s="2" t="s">
        <v>31</v>
      </c>
      <c r="P54" s="2" t="s">
        <v>33</v>
      </c>
      <c r="Q54" s="2" t="s">
        <v>103</v>
      </c>
      <c r="R54" s="3" t="s">
        <v>287</v>
      </c>
      <c r="S54" s="3" t="s">
        <v>295</v>
      </c>
      <c r="T54" s="3"/>
      <c r="U54" s="3">
        <v>15.18</v>
      </c>
      <c r="V54" s="4">
        <f>U54*H54</f>
        <v>7590</v>
      </c>
      <c r="W54" s="4">
        <f>J54-V54</f>
        <v>910</v>
      </c>
      <c r="X54" s="3"/>
      <c r="Y54" s="3"/>
    </row>
    <row r="55" spans="1:25" ht="38.25" x14ac:dyDescent="0.25">
      <c r="A55" s="3">
        <v>52</v>
      </c>
      <c r="B55" s="2" t="s">
        <v>183</v>
      </c>
      <c r="C55" s="2" t="s">
        <v>72</v>
      </c>
      <c r="D55" s="2" t="str">
        <f t="shared" si="0"/>
        <v xml:space="preserve">Баспа-бланк өнімдері </v>
      </c>
      <c r="E55" s="2" t="str">
        <f t="shared" si="1"/>
        <v xml:space="preserve">Печатно-бланочная продукция </v>
      </c>
      <c r="F55" s="2" t="s">
        <v>23</v>
      </c>
      <c r="G55" s="2" t="s">
        <v>215</v>
      </c>
      <c r="H55" s="12">
        <v>2000.0000000000002</v>
      </c>
      <c r="I55" s="13">
        <v>100</v>
      </c>
      <c r="J55" s="13">
        <v>199999.99999999991</v>
      </c>
      <c r="K55" s="13">
        <v>216000</v>
      </c>
      <c r="L55" s="13">
        <v>232199.99999999997</v>
      </c>
      <c r="M55" s="2" t="s">
        <v>213</v>
      </c>
      <c r="N55" s="2" t="s">
        <v>294</v>
      </c>
      <c r="O55" s="2" t="s">
        <v>31</v>
      </c>
      <c r="P55" s="2" t="s">
        <v>71</v>
      </c>
      <c r="Q55" s="2" t="s">
        <v>96</v>
      </c>
      <c r="R55" s="3" t="s">
        <v>287</v>
      </c>
      <c r="S55" s="2" t="s">
        <v>275</v>
      </c>
      <c r="T55" s="3"/>
      <c r="U55" s="42">
        <v>6800</v>
      </c>
      <c r="V55" s="4">
        <v>6800</v>
      </c>
      <c r="W55" s="4">
        <f>J55-V55</f>
        <v>193199.99999999991</v>
      </c>
      <c r="X55" s="3"/>
      <c r="Y55" s="3"/>
    </row>
    <row r="56" spans="1:25" ht="38.25" x14ac:dyDescent="0.25">
      <c r="A56" s="3">
        <v>53</v>
      </c>
      <c r="B56" s="2" t="s">
        <v>184</v>
      </c>
      <c r="C56" s="2" t="s">
        <v>127</v>
      </c>
      <c r="D56" s="2" t="str">
        <f t="shared" si="0"/>
        <v>ҚР бойынша хат-хабарларды жіберу</v>
      </c>
      <c r="E56" s="2" t="str">
        <f t="shared" si="1"/>
        <v>Отправка корреспонденции по РК</v>
      </c>
      <c r="F56" s="2" t="s">
        <v>23</v>
      </c>
      <c r="G56" s="2" t="s">
        <v>211</v>
      </c>
      <c r="H56" s="12">
        <v>1</v>
      </c>
      <c r="I56" s="13">
        <v>350000.00000000006</v>
      </c>
      <c r="J56" s="13">
        <v>350000.00000000006</v>
      </c>
      <c r="K56" s="13">
        <v>378000.00000000006</v>
      </c>
      <c r="L56" s="13">
        <v>406350</v>
      </c>
      <c r="M56" s="2" t="s">
        <v>213</v>
      </c>
      <c r="N56" s="2" t="s">
        <v>294</v>
      </c>
      <c r="O56" s="2" t="s">
        <v>31</v>
      </c>
      <c r="P56" s="2" t="s">
        <v>29</v>
      </c>
      <c r="Q56" s="2" t="s">
        <v>101</v>
      </c>
      <c r="R56" s="3" t="s">
        <v>287</v>
      </c>
      <c r="S56" s="3" t="s">
        <v>276</v>
      </c>
      <c r="T56" s="3"/>
      <c r="U56" s="42">
        <v>350000</v>
      </c>
      <c r="V56" s="4">
        <v>350000</v>
      </c>
      <c r="W56" s="4">
        <f>U56-V56</f>
        <v>0</v>
      </c>
      <c r="X56" s="3"/>
      <c r="Y56" s="3"/>
    </row>
    <row r="57" spans="1:25" ht="38.25" x14ac:dyDescent="0.25">
      <c r="A57" s="3">
        <v>54</v>
      </c>
      <c r="B57" s="2" t="s">
        <v>185</v>
      </c>
      <c r="C57" s="2" t="s">
        <v>128</v>
      </c>
      <c r="D57" s="2" t="str">
        <f t="shared" ref="D57:D114" si="3">B57</f>
        <v>Хат-хабарларды шетелге жіберу</v>
      </c>
      <c r="E57" s="2" t="str">
        <f t="shared" ref="E57:E105" si="4">C57</f>
        <v>Отправка корреспонденции за рубеж</v>
      </c>
      <c r="F57" s="2" t="s">
        <v>23</v>
      </c>
      <c r="G57" s="2" t="s">
        <v>211</v>
      </c>
      <c r="H57" s="12">
        <v>1</v>
      </c>
      <c r="I57" s="13">
        <v>300000</v>
      </c>
      <c r="J57" s="13">
        <v>300000</v>
      </c>
      <c r="K57" s="13">
        <v>324000</v>
      </c>
      <c r="L57" s="13">
        <v>348300</v>
      </c>
      <c r="M57" s="2" t="s">
        <v>213</v>
      </c>
      <c r="N57" s="2" t="s">
        <v>294</v>
      </c>
      <c r="O57" s="2" t="s">
        <v>31</v>
      </c>
      <c r="P57" s="2" t="s">
        <v>29</v>
      </c>
      <c r="Q57" s="2" t="s">
        <v>101</v>
      </c>
      <c r="R57" s="3" t="s">
        <v>287</v>
      </c>
      <c r="S57" s="3" t="s">
        <v>277</v>
      </c>
      <c r="T57" s="3"/>
      <c r="U57" s="42">
        <v>300000</v>
      </c>
      <c r="V57" s="4">
        <v>300000</v>
      </c>
      <c r="W57" s="4">
        <f>U57-V57</f>
        <v>0</v>
      </c>
      <c r="X57" s="3"/>
      <c r="Y57" s="3"/>
    </row>
    <row r="58" spans="1:25" ht="38.25" x14ac:dyDescent="0.25">
      <c r="A58" s="3">
        <v>55</v>
      </c>
      <c r="B58" s="2" t="s">
        <v>186</v>
      </c>
      <c r="C58" s="2" t="s">
        <v>73</v>
      </c>
      <c r="D58" s="2" t="str">
        <f t="shared" si="3"/>
        <v>Кәдесыйлар</v>
      </c>
      <c r="E58" s="2" t="str">
        <f t="shared" si="4"/>
        <v>Сувениры</v>
      </c>
      <c r="F58" s="2" t="s">
        <v>23</v>
      </c>
      <c r="G58" s="2" t="s">
        <v>215</v>
      </c>
      <c r="H58" s="12">
        <v>10</v>
      </c>
      <c r="I58" s="13">
        <v>50000</v>
      </c>
      <c r="J58" s="13">
        <v>500000</v>
      </c>
      <c r="K58" s="13">
        <v>540000</v>
      </c>
      <c r="L58" s="13">
        <v>580500</v>
      </c>
      <c r="M58" s="2" t="s">
        <v>221</v>
      </c>
      <c r="N58" s="2" t="s">
        <v>294</v>
      </c>
      <c r="O58" s="2" t="s">
        <v>31</v>
      </c>
      <c r="P58" s="2" t="s">
        <v>71</v>
      </c>
      <c r="Q58" s="2" t="s">
        <v>95</v>
      </c>
      <c r="R58" s="3"/>
      <c r="S58" s="3"/>
      <c r="T58" s="3"/>
      <c r="U58" s="3"/>
      <c r="V58" s="4"/>
      <c r="W58" s="4"/>
      <c r="X58" s="3"/>
      <c r="Y58" s="3"/>
    </row>
    <row r="59" spans="1:25" ht="38.25" x14ac:dyDescent="0.25">
      <c r="A59" s="3">
        <v>56</v>
      </c>
      <c r="B59" s="2" t="s">
        <v>187</v>
      </c>
      <c r="C59" s="2" t="s">
        <v>74</v>
      </c>
      <c r="D59" s="2" t="str">
        <f t="shared" si="3"/>
        <v>Металл еден шкафы</v>
      </c>
      <c r="E59" s="2" t="str">
        <f t="shared" si="4"/>
        <v>Шкаф металлический напольный</v>
      </c>
      <c r="F59" s="2" t="s">
        <v>23</v>
      </c>
      <c r="G59" s="2" t="s">
        <v>215</v>
      </c>
      <c r="H59" s="12">
        <v>2</v>
      </c>
      <c r="I59" s="13">
        <v>70000</v>
      </c>
      <c r="J59" s="13">
        <v>140000</v>
      </c>
      <c r="K59" s="13">
        <v>151200</v>
      </c>
      <c r="L59" s="13">
        <v>162540</v>
      </c>
      <c r="M59" s="2" t="s">
        <v>221</v>
      </c>
      <c r="N59" s="2" t="s">
        <v>294</v>
      </c>
      <c r="O59" s="2" t="s">
        <v>86</v>
      </c>
      <c r="P59" s="2" t="s">
        <v>75</v>
      </c>
      <c r="Q59" s="2" t="s">
        <v>104</v>
      </c>
      <c r="R59" s="2" t="s">
        <v>287</v>
      </c>
      <c r="S59" s="2" t="s">
        <v>331</v>
      </c>
      <c r="T59" s="3"/>
      <c r="U59" s="54">
        <v>56250</v>
      </c>
      <c r="V59" s="55">
        <f>U59*H59</f>
        <v>112500</v>
      </c>
      <c r="W59" s="4">
        <f>J59-V59</f>
        <v>27500</v>
      </c>
      <c r="X59" s="3"/>
      <c r="Y59" s="3"/>
    </row>
    <row r="60" spans="1:25" ht="38.25" x14ac:dyDescent="0.25">
      <c r="A60" s="3">
        <v>57</v>
      </c>
      <c r="B60" s="2" t="s">
        <v>188</v>
      </c>
      <c r="C60" s="2" t="s">
        <v>76</v>
      </c>
      <c r="D60" s="2" t="str">
        <f t="shared" si="3"/>
        <v xml:space="preserve">Архивтік металл Шкаф </v>
      </c>
      <c r="E60" s="2" t="str">
        <f t="shared" si="4"/>
        <v xml:space="preserve">Шкаф металлический архивный </v>
      </c>
      <c r="F60" s="2" t="s">
        <v>23</v>
      </c>
      <c r="G60" s="2" t="s">
        <v>215</v>
      </c>
      <c r="H60" s="12">
        <v>1</v>
      </c>
      <c r="I60" s="13">
        <v>150000</v>
      </c>
      <c r="J60" s="13">
        <v>150000</v>
      </c>
      <c r="K60" s="13">
        <v>162000</v>
      </c>
      <c r="L60" s="13">
        <v>174150</v>
      </c>
      <c r="M60" s="2" t="s">
        <v>221</v>
      </c>
      <c r="N60" s="2" t="s">
        <v>294</v>
      </c>
      <c r="O60" s="2" t="s">
        <v>86</v>
      </c>
      <c r="P60" s="2" t="s">
        <v>75</v>
      </c>
      <c r="Q60" s="2" t="s">
        <v>104</v>
      </c>
      <c r="R60" s="2" t="s">
        <v>287</v>
      </c>
      <c r="S60" s="2" t="s">
        <v>313</v>
      </c>
      <c r="T60" s="3"/>
      <c r="U60" s="3"/>
      <c r="V60" s="4">
        <v>99505.36</v>
      </c>
      <c r="W60" s="4">
        <f>J60-V60</f>
        <v>50494.64</v>
      </c>
      <c r="X60" s="3"/>
      <c r="Y60" s="3"/>
    </row>
    <row r="61" spans="1:25" ht="38.25" x14ac:dyDescent="0.25">
      <c r="A61" s="3">
        <v>58</v>
      </c>
      <c r="B61" s="2" t="s">
        <v>247</v>
      </c>
      <c r="C61" s="2" t="s">
        <v>77</v>
      </c>
      <c r="D61" s="2" t="str">
        <f t="shared" si="3"/>
        <v xml:space="preserve">Батарейкалар </v>
      </c>
      <c r="E61" s="2" t="str">
        <f t="shared" si="4"/>
        <v xml:space="preserve">Батарейки </v>
      </c>
      <c r="F61" s="2" t="s">
        <v>23</v>
      </c>
      <c r="G61" s="2" t="s">
        <v>215</v>
      </c>
      <c r="H61" s="12">
        <v>10</v>
      </c>
      <c r="I61" s="13">
        <v>1000</v>
      </c>
      <c r="J61" s="13">
        <v>10000</v>
      </c>
      <c r="K61" s="13">
        <v>10800</v>
      </c>
      <c r="L61" s="13">
        <v>11610</v>
      </c>
      <c r="M61" s="2" t="s">
        <v>221</v>
      </c>
      <c r="N61" s="2" t="s">
        <v>294</v>
      </c>
      <c r="O61" s="2" t="s">
        <v>31</v>
      </c>
      <c r="P61" s="2" t="s">
        <v>33</v>
      </c>
      <c r="Q61" s="2" t="s">
        <v>105</v>
      </c>
      <c r="R61" s="3"/>
      <c r="S61" s="3"/>
      <c r="T61" s="3"/>
      <c r="U61" s="3"/>
      <c r="V61" s="4"/>
      <c r="W61" s="4"/>
      <c r="X61" s="3"/>
      <c r="Y61" s="3"/>
    </row>
    <row r="62" spans="1:25" ht="57.6" customHeight="1" x14ac:dyDescent="0.25">
      <c r="A62" s="3">
        <v>59</v>
      </c>
      <c r="B62" s="2" t="s">
        <v>189</v>
      </c>
      <c r="C62" s="2" t="s">
        <v>129</v>
      </c>
      <c r="D62" s="2" t="str">
        <f t="shared" si="3"/>
        <v>Құжаттарды қазақ тіліне аударуды жүзеге асыру</v>
      </c>
      <c r="E62" s="2" t="str">
        <f t="shared" si="4"/>
        <v>Осуществление перевода документов на казахский язык</v>
      </c>
      <c r="F62" s="2" t="s">
        <v>27</v>
      </c>
      <c r="G62" s="2" t="s">
        <v>211</v>
      </c>
      <c r="H62" s="12">
        <v>1</v>
      </c>
      <c r="I62" s="13">
        <v>5175000</v>
      </c>
      <c r="J62" s="13">
        <v>5175000</v>
      </c>
      <c r="K62" s="13">
        <v>5589000</v>
      </c>
      <c r="L62" s="13">
        <v>6008175</v>
      </c>
      <c r="M62" s="2" t="s">
        <v>213</v>
      </c>
      <c r="N62" s="2" t="s">
        <v>294</v>
      </c>
      <c r="O62" s="2" t="s">
        <v>31</v>
      </c>
      <c r="P62" s="2" t="s">
        <v>29</v>
      </c>
      <c r="Q62" s="2" t="s">
        <v>101</v>
      </c>
      <c r="R62" s="2"/>
      <c r="S62" s="3"/>
      <c r="T62" s="3"/>
      <c r="U62" s="3"/>
      <c r="V62" s="4"/>
      <c r="W62" s="4"/>
      <c r="X62" s="3"/>
      <c r="Y62" s="3"/>
    </row>
    <row r="63" spans="1:25" ht="59.45" customHeight="1" x14ac:dyDescent="0.25">
      <c r="A63" s="3">
        <v>60</v>
      </c>
      <c r="B63" s="2" t="s">
        <v>190</v>
      </c>
      <c r="C63" s="2" t="s">
        <v>130</v>
      </c>
      <c r="D63" s="2" t="str">
        <f t="shared" si="3"/>
        <v>Құжаттарды ағылшын тіліне аударуды жүзеге асыру</v>
      </c>
      <c r="E63" s="2" t="str">
        <f t="shared" si="4"/>
        <v>Осуществление перевода документов на английский язык</v>
      </c>
      <c r="F63" s="2" t="s">
        <v>27</v>
      </c>
      <c r="G63" s="2" t="s">
        <v>211</v>
      </c>
      <c r="H63" s="12">
        <v>1</v>
      </c>
      <c r="I63" s="13">
        <v>6000000</v>
      </c>
      <c r="J63" s="13">
        <v>6000000</v>
      </c>
      <c r="K63" s="13">
        <v>6480000</v>
      </c>
      <c r="L63" s="13">
        <v>6966000</v>
      </c>
      <c r="M63" s="2" t="s">
        <v>213</v>
      </c>
      <c r="N63" s="2" t="s">
        <v>294</v>
      </c>
      <c r="O63" s="2" t="s">
        <v>31</v>
      </c>
      <c r="P63" s="2" t="s">
        <v>29</v>
      </c>
      <c r="Q63" s="2" t="s">
        <v>101</v>
      </c>
      <c r="R63" s="2"/>
      <c r="S63" s="3"/>
      <c r="T63" s="3"/>
      <c r="U63" s="3"/>
      <c r="V63" s="4"/>
      <c r="W63" s="4"/>
      <c r="X63" s="3"/>
      <c r="Y63" s="3"/>
    </row>
    <row r="64" spans="1:25" ht="51" x14ac:dyDescent="0.25">
      <c r="A64" s="3">
        <v>61</v>
      </c>
      <c r="B64" s="2" t="s">
        <v>210</v>
      </c>
      <c r="C64" s="2" t="s">
        <v>209</v>
      </c>
      <c r="D64" s="2" t="str">
        <f t="shared" si="3"/>
        <v>Қызметкерлерді жазатайым оқиғалардан міндетті сақтандыру</v>
      </c>
      <c r="E64" s="2" t="s">
        <v>209</v>
      </c>
      <c r="F64" s="2" t="s">
        <v>27</v>
      </c>
      <c r="G64" s="2" t="s">
        <v>211</v>
      </c>
      <c r="H64" s="12">
        <v>1</v>
      </c>
      <c r="I64" s="13">
        <v>350000.00000000006</v>
      </c>
      <c r="J64" s="13">
        <v>350000.00000000006</v>
      </c>
      <c r="K64" s="13">
        <v>385000</v>
      </c>
      <c r="L64" s="13">
        <v>423500.00000000017</v>
      </c>
      <c r="M64" s="2" t="s">
        <v>222</v>
      </c>
      <c r="N64" s="2" t="s">
        <v>24</v>
      </c>
      <c r="O64" s="2" t="s">
        <v>31</v>
      </c>
      <c r="P64" s="2" t="s">
        <v>34</v>
      </c>
      <c r="Q64" s="2" t="s">
        <v>106</v>
      </c>
      <c r="R64" s="3"/>
      <c r="S64" s="3"/>
      <c r="T64" s="3"/>
      <c r="U64" s="3"/>
      <c r="V64" s="4"/>
      <c r="W64" s="4"/>
      <c r="X64" s="3"/>
      <c r="Y64" s="3"/>
    </row>
    <row r="65" spans="1:25" ht="25.5" x14ac:dyDescent="0.25">
      <c r="A65" s="3">
        <v>62</v>
      </c>
      <c r="B65" s="2" t="s">
        <v>227</v>
      </c>
      <c r="C65" s="2" t="s">
        <v>226</v>
      </c>
      <c r="D65" s="2" t="str">
        <f t="shared" si="3"/>
        <v>Қызметкерлерді ерікті медициналық сақтандыру</v>
      </c>
      <c r="E65" s="2" t="str">
        <f t="shared" si="4"/>
        <v>Добровольное медицинское страхование работников</v>
      </c>
      <c r="F65" s="2" t="s">
        <v>26</v>
      </c>
      <c r="G65" s="2" t="s">
        <v>211</v>
      </c>
      <c r="H65" s="12">
        <v>1</v>
      </c>
      <c r="I65" s="13">
        <v>6021445.8333333321</v>
      </c>
      <c r="J65" s="13">
        <v>6021445.8333333321</v>
      </c>
      <c r="K65" s="13">
        <v>6623590.4166666614</v>
      </c>
      <c r="L65" s="13">
        <v>7285949.4583333312</v>
      </c>
      <c r="M65" s="2" t="s">
        <v>221</v>
      </c>
      <c r="N65" s="2" t="s">
        <v>24</v>
      </c>
      <c r="O65" s="2" t="s">
        <v>31</v>
      </c>
      <c r="P65" s="2" t="s">
        <v>34</v>
      </c>
      <c r="Q65" s="2" t="s">
        <v>107</v>
      </c>
      <c r="R65" s="2" t="s">
        <v>322</v>
      </c>
      <c r="S65" s="2" t="s">
        <v>325</v>
      </c>
      <c r="T65" s="3"/>
      <c r="U65" s="3"/>
      <c r="V65" s="4"/>
      <c r="W65" s="4"/>
      <c r="X65" s="3"/>
      <c r="Y65" s="3"/>
    </row>
    <row r="66" spans="1:25" ht="25.5" customHeight="1" x14ac:dyDescent="0.25">
      <c r="A66" s="3">
        <v>63</v>
      </c>
      <c r="B66" s="2" t="s">
        <v>225</v>
      </c>
      <c r="C66" s="2" t="s">
        <v>224</v>
      </c>
      <c r="D66" s="2" t="s">
        <v>225</v>
      </c>
      <c r="E66" s="2" t="s">
        <v>224</v>
      </c>
      <c r="F66" s="2" t="s">
        <v>23</v>
      </c>
      <c r="G66" s="2" t="s">
        <v>211</v>
      </c>
      <c r="H66" s="12">
        <v>1</v>
      </c>
      <c r="I66" s="13">
        <v>750000</v>
      </c>
      <c r="J66" s="13">
        <v>750000</v>
      </c>
      <c r="K66" s="13">
        <v>324000</v>
      </c>
      <c r="L66" s="13">
        <v>348300</v>
      </c>
      <c r="M66" s="2" t="s">
        <v>25</v>
      </c>
      <c r="N66" s="2" t="s">
        <v>24</v>
      </c>
      <c r="O66" s="2" t="s">
        <v>31</v>
      </c>
      <c r="P66" s="2" t="s">
        <v>90</v>
      </c>
      <c r="Q66" s="2" t="s">
        <v>35</v>
      </c>
      <c r="R66" s="3" t="s">
        <v>287</v>
      </c>
      <c r="S66" s="2" t="s">
        <v>289</v>
      </c>
      <c r="T66" s="3"/>
      <c r="U66" s="42"/>
      <c r="V66" s="4">
        <v>700000</v>
      </c>
      <c r="W66" s="4">
        <f>J66-V66</f>
        <v>50000</v>
      </c>
      <c r="X66" s="3"/>
      <c r="Y66" s="3"/>
    </row>
    <row r="67" spans="1:25" ht="25.5" x14ac:dyDescent="0.25">
      <c r="A67" s="3">
        <v>64</v>
      </c>
      <c r="B67" s="2" t="s">
        <v>229</v>
      </c>
      <c r="C67" s="2" t="s">
        <v>228</v>
      </c>
      <c r="D67" s="2" t="str">
        <f t="shared" si="3"/>
        <v>Тимбилдингті ұйымдастыру жөніндегі қызметтер</v>
      </c>
      <c r="E67" s="2" t="str">
        <f t="shared" si="4"/>
        <v>Услуги по организации тимбилдинга</v>
      </c>
      <c r="F67" s="2" t="s">
        <v>26</v>
      </c>
      <c r="G67" s="2" t="s">
        <v>211</v>
      </c>
      <c r="H67" s="12">
        <v>1</v>
      </c>
      <c r="I67" s="13">
        <v>4140000</v>
      </c>
      <c r="J67" s="13">
        <v>4140000</v>
      </c>
      <c r="K67" s="13">
        <v>1620000</v>
      </c>
      <c r="L67" s="13">
        <v>1741500</v>
      </c>
      <c r="M67" s="2" t="s">
        <v>315</v>
      </c>
      <c r="N67" s="2" t="s">
        <v>24</v>
      </c>
      <c r="O67" s="2" t="s">
        <v>31</v>
      </c>
      <c r="P67" s="2" t="s">
        <v>90</v>
      </c>
      <c r="Q67" s="2" t="s">
        <v>35</v>
      </c>
      <c r="R67" s="3" t="s">
        <v>287</v>
      </c>
      <c r="S67" s="3" t="s">
        <v>338</v>
      </c>
      <c r="T67" s="3"/>
      <c r="U67" s="3"/>
      <c r="V67" s="4">
        <v>4136359</v>
      </c>
      <c r="W67" s="4">
        <f>J67-V67</f>
        <v>3641</v>
      </c>
      <c r="X67" s="3"/>
      <c r="Y67" s="3"/>
    </row>
    <row r="68" spans="1:25" s="69" customFormat="1" ht="20.25" customHeight="1" x14ac:dyDescent="0.25">
      <c r="A68" s="58">
        <v>65</v>
      </c>
      <c r="B68" s="59" t="s">
        <v>231</v>
      </c>
      <c r="C68" s="59" t="s">
        <v>230</v>
      </c>
      <c r="D68" s="59" t="str">
        <f t="shared" si="3"/>
        <v>Жаңа Жылдық корпоратив</v>
      </c>
      <c r="E68" s="59" t="str">
        <f t="shared" si="4"/>
        <v>Новогодний корпоратив</v>
      </c>
      <c r="F68" s="59" t="s">
        <v>26</v>
      </c>
      <c r="G68" s="59" t="s">
        <v>211</v>
      </c>
      <c r="H68" s="67">
        <v>1</v>
      </c>
      <c r="I68" s="68">
        <v>3390000</v>
      </c>
      <c r="J68" s="68">
        <v>3390000</v>
      </c>
      <c r="K68" s="68">
        <v>6512400</v>
      </c>
      <c r="L68" s="68">
        <v>7000830</v>
      </c>
      <c r="M68" s="59" t="s">
        <v>222</v>
      </c>
      <c r="N68" s="59" t="s">
        <v>24</v>
      </c>
      <c r="O68" s="59" t="s">
        <v>31</v>
      </c>
      <c r="P68" s="59" t="s">
        <v>90</v>
      </c>
      <c r="Q68" s="59" t="s">
        <v>35</v>
      </c>
      <c r="R68" s="58"/>
      <c r="S68" s="58"/>
      <c r="T68" s="58"/>
      <c r="U68" s="58"/>
      <c r="V68" s="64"/>
      <c r="W68" s="64"/>
      <c r="X68" s="58"/>
      <c r="Y68" s="58"/>
    </row>
    <row r="69" spans="1:25" ht="38.25" x14ac:dyDescent="0.25">
      <c r="A69" s="3">
        <v>66</v>
      </c>
      <c r="B69" s="2" t="s">
        <v>191</v>
      </c>
      <c r="C69" s="2" t="s">
        <v>36</v>
      </c>
      <c r="D69" s="2" t="str">
        <f t="shared" si="3"/>
        <v>Қоғамдық тамақтандыру</v>
      </c>
      <c r="E69" s="2" t="str">
        <f t="shared" si="4"/>
        <v>Кейтеринг</v>
      </c>
      <c r="F69" s="2" t="s">
        <v>23</v>
      </c>
      <c r="G69" s="2" t="s">
        <v>211</v>
      </c>
      <c r="H69" s="12">
        <v>1</v>
      </c>
      <c r="I69" s="13">
        <v>1000000</v>
      </c>
      <c r="J69" s="13">
        <v>1000000</v>
      </c>
      <c r="K69" s="13">
        <v>2332800</v>
      </c>
      <c r="L69" s="13">
        <v>2507760</v>
      </c>
      <c r="M69" s="2" t="s">
        <v>221</v>
      </c>
      <c r="N69" s="2" t="s">
        <v>24</v>
      </c>
      <c r="O69" s="2" t="s">
        <v>31</v>
      </c>
      <c r="P69" s="2" t="s">
        <v>90</v>
      </c>
      <c r="Q69" s="2" t="s">
        <v>35</v>
      </c>
      <c r="R69" s="3" t="s">
        <v>287</v>
      </c>
      <c r="S69" s="3" t="s">
        <v>290</v>
      </c>
      <c r="T69" s="3"/>
      <c r="U69" s="42"/>
      <c r="V69" s="4">
        <v>300000</v>
      </c>
      <c r="W69" s="4">
        <f>J69-V69</f>
        <v>700000</v>
      </c>
      <c r="X69" s="3"/>
      <c r="Y69" s="3"/>
    </row>
    <row r="70" spans="1:25" ht="55.5" customHeight="1" x14ac:dyDescent="0.25">
      <c r="A70" s="3">
        <v>67</v>
      </c>
      <c r="B70" s="2" t="s">
        <v>233</v>
      </c>
      <c r="C70" s="2" t="s">
        <v>232</v>
      </c>
      <c r="D70" s="2" t="s">
        <v>233</v>
      </c>
      <c r="E70" s="2" t="s">
        <v>232</v>
      </c>
      <c r="F70" s="2" t="s">
        <v>23</v>
      </c>
      <c r="G70" s="2" t="s">
        <v>211</v>
      </c>
      <c r="H70" s="12">
        <v>1</v>
      </c>
      <c r="I70" s="13">
        <v>200000</v>
      </c>
      <c r="J70" s="13">
        <v>200000</v>
      </c>
      <c r="K70" s="13">
        <v>216000</v>
      </c>
      <c r="L70" s="13">
        <v>232000</v>
      </c>
      <c r="M70" s="2" t="s">
        <v>221</v>
      </c>
      <c r="N70" s="2" t="s">
        <v>24</v>
      </c>
      <c r="O70" s="2" t="s">
        <v>31</v>
      </c>
      <c r="P70" s="2" t="s">
        <v>90</v>
      </c>
      <c r="Q70" s="2" t="s">
        <v>35</v>
      </c>
      <c r="R70" s="3"/>
      <c r="S70" s="3"/>
      <c r="T70" s="3"/>
      <c r="U70" s="3"/>
      <c r="V70" s="4"/>
      <c r="W70" s="4"/>
      <c r="X70" s="3"/>
      <c r="Y70" s="3"/>
    </row>
    <row r="71" spans="1:25" ht="33" customHeight="1" x14ac:dyDescent="0.25">
      <c r="A71" s="3">
        <v>68</v>
      </c>
      <c r="B71" s="2" t="s">
        <v>235</v>
      </c>
      <c r="C71" s="2" t="s">
        <v>234</v>
      </c>
      <c r="D71" s="2" t="str">
        <f t="shared" si="3"/>
        <v>Жаңа жылға балалар кешін ұйымдастыру</v>
      </c>
      <c r="E71" s="2" t="str">
        <f t="shared" si="4"/>
        <v>Организация детского утренника к новому году</v>
      </c>
      <c r="F71" s="2" t="s">
        <v>23</v>
      </c>
      <c r="G71" s="2" t="s">
        <v>211</v>
      </c>
      <c r="H71" s="12">
        <v>1</v>
      </c>
      <c r="I71" s="13">
        <v>200000</v>
      </c>
      <c r="J71" s="13">
        <v>200000</v>
      </c>
      <c r="K71" s="13">
        <v>216000</v>
      </c>
      <c r="L71" s="13">
        <v>232000</v>
      </c>
      <c r="M71" s="2" t="s">
        <v>222</v>
      </c>
      <c r="N71" s="2" t="s">
        <v>24</v>
      </c>
      <c r="O71" s="2" t="s">
        <v>31</v>
      </c>
      <c r="P71" s="2" t="s">
        <v>90</v>
      </c>
      <c r="Q71" s="2" t="s">
        <v>35</v>
      </c>
      <c r="R71" s="3"/>
      <c r="S71" s="3"/>
      <c r="T71" s="3"/>
      <c r="U71" s="3"/>
      <c r="V71" s="4"/>
      <c r="W71" s="4"/>
      <c r="X71" s="3"/>
      <c r="Y71" s="3"/>
    </row>
    <row r="72" spans="1:25" ht="38.25" x14ac:dyDescent="0.25">
      <c r="A72" s="3">
        <v>69</v>
      </c>
      <c r="B72" s="2" t="s">
        <v>192</v>
      </c>
      <c r="C72" s="2" t="s">
        <v>131</v>
      </c>
      <c r="D72" s="2" t="str">
        <f t="shared" si="3"/>
        <v>Балаларға арналған жаңа жылдық сыйлықтар</v>
      </c>
      <c r="E72" s="2" t="str">
        <f t="shared" si="4"/>
        <v>Новогодние подарки детские</v>
      </c>
      <c r="F72" s="2" t="s">
        <v>23</v>
      </c>
      <c r="G72" s="2" t="s">
        <v>215</v>
      </c>
      <c r="H72" s="12">
        <v>10</v>
      </c>
      <c r="I72" s="13">
        <v>6500</v>
      </c>
      <c r="J72" s="13">
        <v>65000</v>
      </c>
      <c r="K72" s="13">
        <v>70200</v>
      </c>
      <c r="L72" s="13">
        <v>75465</v>
      </c>
      <c r="M72" s="2" t="s">
        <v>222</v>
      </c>
      <c r="N72" s="2" t="s">
        <v>24</v>
      </c>
      <c r="O72" s="2" t="s">
        <v>31</v>
      </c>
      <c r="P72" s="2" t="s">
        <v>90</v>
      </c>
      <c r="Q72" s="2" t="s">
        <v>35</v>
      </c>
      <c r="R72" s="3"/>
      <c r="S72" s="3"/>
      <c r="T72" s="3"/>
      <c r="U72" s="3"/>
      <c r="V72" s="4"/>
      <c r="W72" s="4"/>
      <c r="X72" s="3"/>
      <c r="Y72" s="3"/>
    </row>
    <row r="73" spans="1:25" ht="76.5" x14ac:dyDescent="0.25">
      <c r="A73" s="3">
        <v>70</v>
      </c>
      <c r="B73" s="2" t="s">
        <v>253</v>
      </c>
      <c r="C73" s="2" t="s">
        <v>252</v>
      </c>
      <c r="D73" s="2" t="str">
        <f t="shared" si="3"/>
        <v>«Қазақстан Республикасындағы мұрағат ісі
Қазақстан Республикасының заңнамасындағы соңғы өзгерістерді ескере отырып»</v>
      </c>
      <c r="E73" s="2" t="str">
        <f t="shared" si="4"/>
        <v>«Архивное дело в Республике Казахстан
с учётом последних изменений в законодательстве в Республике Казахстан»</v>
      </c>
      <c r="F73" s="2" t="s">
        <v>23</v>
      </c>
      <c r="G73" s="2" t="s">
        <v>211</v>
      </c>
      <c r="H73" s="12">
        <v>1</v>
      </c>
      <c r="I73" s="13">
        <v>100000</v>
      </c>
      <c r="J73" s="13">
        <v>100000</v>
      </c>
      <c r="K73" s="47" t="s">
        <v>264</v>
      </c>
      <c r="L73" s="47" t="s">
        <v>265</v>
      </c>
      <c r="M73" s="2" t="s">
        <v>217</v>
      </c>
      <c r="N73" s="2" t="s">
        <v>24</v>
      </c>
      <c r="O73" s="2" t="s">
        <v>31</v>
      </c>
      <c r="P73" s="2" t="s">
        <v>32</v>
      </c>
      <c r="Q73" s="2" t="s">
        <v>32</v>
      </c>
      <c r="R73" s="3" t="s">
        <v>287</v>
      </c>
      <c r="S73" s="2" t="s">
        <v>339</v>
      </c>
      <c r="T73" s="3"/>
      <c r="U73" s="3"/>
      <c r="V73" s="4">
        <v>92800</v>
      </c>
      <c r="W73" s="4">
        <f>J73-V73</f>
        <v>7200</v>
      </c>
      <c r="X73" s="3"/>
      <c r="Y73" s="3"/>
    </row>
    <row r="74" spans="1:25" ht="57" customHeight="1" x14ac:dyDescent="0.25">
      <c r="A74" s="3">
        <v>71</v>
      </c>
      <c r="B74" s="2" t="s">
        <v>255</v>
      </c>
      <c r="C74" s="2" t="s">
        <v>254</v>
      </c>
      <c r="D74" s="2" t="str">
        <f t="shared" si="3"/>
        <v>Сыбайлас жемқорлыққа қарсы талаптарды сақтау</v>
      </c>
      <c r="E74" s="2" t="str">
        <f t="shared" si="4"/>
        <v>Антикоррупционный комплаенс</v>
      </c>
      <c r="F74" s="2" t="s">
        <v>23</v>
      </c>
      <c r="G74" s="2" t="s">
        <v>211</v>
      </c>
      <c r="H74" s="12">
        <v>1</v>
      </c>
      <c r="I74" s="22">
        <v>250000</v>
      </c>
      <c r="J74" s="22">
        <v>250000</v>
      </c>
      <c r="K74" s="22">
        <v>300000</v>
      </c>
      <c r="L74" s="22">
        <v>350000</v>
      </c>
      <c r="M74" s="57" t="s">
        <v>221</v>
      </c>
      <c r="N74" s="2" t="s">
        <v>24</v>
      </c>
      <c r="O74" s="2" t="s">
        <v>31</v>
      </c>
      <c r="P74" s="2" t="s">
        <v>32</v>
      </c>
      <c r="Q74" s="2" t="s">
        <v>32</v>
      </c>
      <c r="R74" s="3"/>
      <c r="S74" s="3"/>
      <c r="T74" s="3"/>
      <c r="U74" s="3"/>
      <c r="V74" s="4"/>
      <c r="W74" s="4"/>
      <c r="X74" s="3"/>
      <c r="Y74" s="3"/>
    </row>
    <row r="75" spans="1:25" s="69" customFormat="1" ht="38.25" x14ac:dyDescent="0.25">
      <c r="A75" s="58">
        <v>72</v>
      </c>
      <c r="B75" s="59" t="s">
        <v>257</v>
      </c>
      <c r="C75" s="59" t="s">
        <v>256</v>
      </c>
      <c r="D75" s="59" t="str">
        <f t="shared" si="3"/>
        <v>Санкцияларды сақтау</v>
      </c>
      <c r="E75" s="59" t="str">
        <f t="shared" si="4"/>
        <v>Санкционный комплаенс</v>
      </c>
      <c r="F75" s="59" t="s">
        <v>23</v>
      </c>
      <c r="G75" s="59" t="s">
        <v>211</v>
      </c>
      <c r="H75" s="67">
        <v>1</v>
      </c>
      <c r="I75" s="68">
        <v>800000</v>
      </c>
      <c r="J75" s="68">
        <v>800000</v>
      </c>
      <c r="K75" s="68">
        <v>972000</v>
      </c>
      <c r="L75" s="68">
        <v>1044900</v>
      </c>
      <c r="M75" s="59" t="s">
        <v>220</v>
      </c>
      <c r="N75" s="59" t="s">
        <v>24</v>
      </c>
      <c r="O75" s="59" t="s">
        <v>31</v>
      </c>
      <c r="P75" s="59" t="s">
        <v>32</v>
      </c>
      <c r="Q75" s="59" t="s">
        <v>32</v>
      </c>
      <c r="R75" s="58"/>
      <c r="S75" s="58"/>
      <c r="T75" s="58"/>
      <c r="U75" s="58"/>
      <c r="V75" s="64"/>
      <c r="W75" s="64"/>
      <c r="X75" s="58"/>
      <c r="Y75" s="58"/>
    </row>
    <row r="76" spans="1:25" ht="53.25" customHeight="1" x14ac:dyDescent="0.25">
      <c r="A76" s="3">
        <v>73</v>
      </c>
      <c r="B76" s="21" t="s">
        <v>261</v>
      </c>
      <c r="C76" s="21" t="s">
        <v>260</v>
      </c>
      <c r="D76" s="21" t="s">
        <v>260</v>
      </c>
      <c r="E76" s="21" t="s">
        <v>260</v>
      </c>
      <c r="F76" s="2" t="s">
        <v>23</v>
      </c>
      <c r="G76" s="2" t="s">
        <v>211</v>
      </c>
      <c r="H76" s="12">
        <v>1</v>
      </c>
      <c r="I76" s="13">
        <v>500000</v>
      </c>
      <c r="J76" s="13">
        <v>500000</v>
      </c>
      <c r="K76" s="13">
        <v>540000</v>
      </c>
      <c r="L76" s="13">
        <v>580500</v>
      </c>
      <c r="M76" s="2" t="s">
        <v>220</v>
      </c>
      <c r="N76" s="2" t="s">
        <v>24</v>
      </c>
      <c r="O76" s="2" t="s">
        <v>31</v>
      </c>
      <c r="P76" s="2" t="s">
        <v>32</v>
      </c>
      <c r="Q76" s="2" t="s">
        <v>32</v>
      </c>
      <c r="R76" s="3"/>
      <c r="S76" s="3"/>
      <c r="T76" s="3"/>
      <c r="U76" s="3"/>
      <c r="V76" s="4"/>
      <c r="W76" s="4"/>
      <c r="X76" s="3"/>
      <c r="Y76" s="3"/>
    </row>
    <row r="77" spans="1:25" s="80" customFormat="1" ht="38.25" x14ac:dyDescent="0.25">
      <c r="A77" s="58">
        <v>74</v>
      </c>
      <c r="B77" s="59" t="s">
        <v>263</v>
      </c>
      <c r="C77" s="59" t="s">
        <v>262</v>
      </c>
      <c r="D77" s="59" t="s">
        <v>263</v>
      </c>
      <c r="E77" s="59" t="s">
        <v>262</v>
      </c>
      <c r="F77" s="59" t="s">
        <v>23</v>
      </c>
      <c r="G77" s="59" t="s">
        <v>211</v>
      </c>
      <c r="H77" s="67">
        <v>1</v>
      </c>
      <c r="I77" s="68">
        <v>384500</v>
      </c>
      <c r="J77" s="68">
        <f>H77*I77</f>
        <v>384500</v>
      </c>
      <c r="K77" s="77">
        <v>300000</v>
      </c>
      <c r="L77" s="77">
        <v>350000</v>
      </c>
      <c r="M77" s="59" t="s">
        <v>220</v>
      </c>
      <c r="N77" s="59" t="s">
        <v>24</v>
      </c>
      <c r="O77" s="59" t="s">
        <v>31</v>
      </c>
      <c r="P77" s="59" t="s">
        <v>32</v>
      </c>
      <c r="Q77" s="59" t="s">
        <v>32</v>
      </c>
      <c r="R77" s="78"/>
      <c r="S77" s="78"/>
      <c r="T77" s="78"/>
      <c r="U77" s="78"/>
      <c r="V77" s="79"/>
      <c r="W77" s="79"/>
      <c r="X77" s="78"/>
      <c r="Y77" s="78"/>
    </row>
    <row r="78" spans="1:25" s="69" customFormat="1" hidden="1" x14ac:dyDescent="0.25">
      <c r="A78" s="58"/>
      <c r="B78" s="59"/>
      <c r="C78" s="59"/>
      <c r="D78" s="59"/>
      <c r="E78" s="59"/>
      <c r="F78" s="59"/>
      <c r="G78" s="59"/>
      <c r="H78" s="67"/>
      <c r="I78" s="68"/>
      <c r="J78" s="68"/>
      <c r="K78" s="77"/>
      <c r="L78" s="77"/>
      <c r="M78" s="59"/>
      <c r="N78" s="59"/>
      <c r="O78" s="59"/>
      <c r="P78" s="59"/>
      <c r="Q78" s="59"/>
      <c r="R78" s="58"/>
      <c r="S78" s="58"/>
      <c r="T78" s="58"/>
      <c r="U78" s="58"/>
      <c r="V78" s="64"/>
      <c r="W78" s="64"/>
      <c r="X78" s="58"/>
      <c r="Y78" s="58"/>
    </row>
    <row r="79" spans="1:25" ht="38.25" x14ac:dyDescent="0.25">
      <c r="A79" s="3">
        <v>76</v>
      </c>
      <c r="B79" s="2" t="s">
        <v>259</v>
      </c>
      <c r="C79" s="2" t="s">
        <v>258</v>
      </c>
      <c r="D79" s="2" t="str">
        <f t="shared" si="3"/>
        <v>Бухгалтер сертификаттары</v>
      </c>
      <c r="E79" s="2" t="str">
        <f t="shared" si="4"/>
        <v>Сертификации бухгалтера</v>
      </c>
      <c r="F79" s="2" t="s">
        <v>23</v>
      </c>
      <c r="G79" s="2" t="s">
        <v>211</v>
      </c>
      <c r="H79" s="12">
        <v>1</v>
      </c>
      <c r="I79" s="13">
        <v>500000</v>
      </c>
      <c r="J79" s="13">
        <f>H79*I79</f>
        <v>500000</v>
      </c>
      <c r="K79" s="13">
        <v>540000</v>
      </c>
      <c r="L79" s="13">
        <v>580500</v>
      </c>
      <c r="M79" s="2" t="s">
        <v>217</v>
      </c>
      <c r="N79" s="2" t="s">
        <v>24</v>
      </c>
      <c r="O79" s="2" t="s">
        <v>31</v>
      </c>
      <c r="P79" s="2" t="s">
        <v>32</v>
      </c>
      <c r="Q79" s="2" t="s">
        <v>32</v>
      </c>
      <c r="R79" s="3"/>
      <c r="S79" s="3"/>
      <c r="T79" s="3"/>
      <c r="U79" s="3"/>
      <c r="V79" s="4"/>
      <c r="W79" s="4"/>
      <c r="X79" s="3"/>
      <c r="Y79" s="3"/>
    </row>
    <row r="80" spans="1:25" ht="38.25" x14ac:dyDescent="0.25">
      <c r="A80" s="3">
        <v>77</v>
      </c>
      <c r="B80" s="2" t="s">
        <v>278</v>
      </c>
      <c r="C80" s="2" t="s">
        <v>279</v>
      </c>
      <c r="D80" s="2" t="str">
        <f t="shared" si="3"/>
        <v>Стратегиялық жәрдемдесу сессиясы</v>
      </c>
      <c r="E80" s="2" t="str">
        <f t="shared" si="4"/>
        <v xml:space="preserve">Стратегическая фасилитационная сессия </v>
      </c>
      <c r="F80" s="2" t="s">
        <v>23</v>
      </c>
      <c r="G80" s="2" t="s">
        <v>211</v>
      </c>
      <c r="H80" s="12">
        <v>1</v>
      </c>
      <c r="I80" s="13">
        <v>1000000</v>
      </c>
      <c r="J80" s="13">
        <f t="shared" ref="J80:J84" si="5">H80*I80</f>
        <v>1000000</v>
      </c>
      <c r="K80" s="13">
        <v>1080000</v>
      </c>
      <c r="L80" s="13">
        <v>1161000</v>
      </c>
      <c r="M80" s="2" t="s">
        <v>221</v>
      </c>
      <c r="N80" s="2" t="s">
        <v>24</v>
      </c>
      <c r="O80" s="2" t="s">
        <v>31</v>
      </c>
      <c r="P80" s="2" t="s">
        <v>32</v>
      </c>
      <c r="Q80" s="2" t="s">
        <v>32</v>
      </c>
      <c r="R80" s="3"/>
      <c r="S80" s="3"/>
      <c r="T80" s="3"/>
      <c r="U80" s="3"/>
      <c r="V80" s="4"/>
      <c r="W80" s="4"/>
      <c r="X80" s="3"/>
      <c r="Y80" s="3"/>
    </row>
    <row r="81" spans="1:25" ht="38.25" x14ac:dyDescent="0.25">
      <c r="A81" s="3">
        <v>78</v>
      </c>
      <c r="B81" s="2" t="s">
        <v>280</v>
      </c>
      <c r="C81" s="2" t="s">
        <v>281</v>
      </c>
      <c r="D81" s="2" t="str">
        <f t="shared" si="3"/>
        <v>Корпоративтік мәдениет бойынша семинарлар</v>
      </c>
      <c r="E81" s="2" t="str">
        <f t="shared" si="4"/>
        <v>Семинары по корпоративной культуре</v>
      </c>
      <c r="F81" s="2" t="s">
        <v>23</v>
      </c>
      <c r="G81" s="2" t="s">
        <v>211</v>
      </c>
      <c r="H81" s="12">
        <v>1</v>
      </c>
      <c r="I81" s="13">
        <v>2000000</v>
      </c>
      <c r="J81" s="13">
        <f t="shared" si="5"/>
        <v>2000000</v>
      </c>
      <c r="K81" s="13">
        <v>2160000</v>
      </c>
      <c r="L81" s="13">
        <v>2323000</v>
      </c>
      <c r="M81" s="2" t="s">
        <v>221</v>
      </c>
      <c r="N81" s="2" t="s">
        <v>24</v>
      </c>
      <c r="O81" s="2" t="s">
        <v>31</v>
      </c>
      <c r="P81" s="2" t="s">
        <v>32</v>
      </c>
      <c r="Q81" s="2" t="s">
        <v>32</v>
      </c>
      <c r="R81" s="3"/>
      <c r="S81" s="3"/>
      <c r="T81" s="3"/>
      <c r="U81" s="3"/>
      <c r="V81" s="4"/>
      <c r="W81" s="4"/>
      <c r="X81" s="3"/>
      <c r="Y81" s="3"/>
    </row>
    <row r="82" spans="1:25" s="69" customFormat="1" hidden="1" x14ac:dyDescent="0.25">
      <c r="A82" s="58"/>
      <c r="B82" s="59"/>
      <c r="C82" s="59"/>
      <c r="D82" s="59"/>
      <c r="E82" s="59"/>
      <c r="F82" s="59"/>
      <c r="G82" s="59"/>
      <c r="H82" s="67"/>
      <c r="I82" s="68"/>
      <c r="J82" s="68"/>
      <c r="K82" s="68"/>
      <c r="L82" s="68"/>
      <c r="M82" s="59"/>
      <c r="N82" s="59"/>
      <c r="O82" s="59"/>
      <c r="P82" s="59"/>
      <c r="Q82" s="59"/>
      <c r="R82" s="58"/>
      <c r="S82" s="58"/>
      <c r="T82" s="58"/>
      <c r="U82" s="58"/>
      <c r="V82" s="64"/>
      <c r="W82" s="64"/>
      <c r="X82" s="58"/>
      <c r="Y82" s="58"/>
    </row>
    <row r="83" spans="1:25" ht="38.25" x14ac:dyDescent="0.25">
      <c r="A83" s="3">
        <v>80</v>
      </c>
      <c r="B83" s="2" t="s">
        <v>282</v>
      </c>
      <c r="C83" s="2" t="s">
        <v>283</v>
      </c>
      <c r="D83" s="2" t="str">
        <f t="shared" si="3"/>
        <v>Қазақ тілі</v>
      </c>
      <c r="E83" s="2" t="str">
        <f t="shared" si="4"/>
        <v>Казахский язык</v>
      </c>
      <c r="F83" s="2" t="s">
        <v>23</v>
      </c>
      <c r="G83" s="2" t="s">
        <v>211</v>
      </c>
      <c r="H83" s="12">
        <v>1</v>
      </c>
      <c r="I83" s="13">
        <v>2500000</v>
      </c>
      <c r="J83" s="13">
        <f t="shared" si="5"/>
        <v>2500000</v>
      </c>
      <c r="K83" s="13">
        <v>2700000</v>
      </c>
      <c r="L83" s="13">
        <v>2900000</v>
      </c>
      <c r="M83" s="17" t="s">
        <v>223</v>
      </c>
      <c r="N83" s="2" t="s">
        <v>24</v>
      </c>
      <c r="O83" s="2" t="s">
        <v>31</v>
      </c>
      <c r="P83" s="2" t="s">
        <v>32</v>
      </c>
      <c r="Q83" s="2" t="s">
        <v>32</v>
      </c>
      <c r="R83" s="3"/>
      <c r="S83" s="3"/>
      <c r="T83" s="3"/>
      <c r="U83" s="3"/>
      <c r="V83" s="4"/>
      <c r="W83" s="4"/>
      <c r="X83" s="3"/>
      <c r="Y83" s="3"/>
    </row>
    <row r="84" spans="1:25" ht="38.25" x14ac:dyDescent="0.25">
      <c r="A84" s="3">
        <v>81</v>
      </c>
      <c r="B84" s="2" t="s">
        <v>284</v>
      </c>
      <c r="C84" s="2" t="s">
        <v>285</v>
      </c>
      <c r="D84" s="2" t="str">
        <f t="shared" si="3"/>
        <v>Ағылшын тілі</v>
      </c>
      <c r="E84" s="2" t="str">
        <f t="shared" si="4"/>
        <v>Английский язык</v>
      </c>
      <c r="F84" s="2" t="s">
        <v>23</v>
      </c>
      <c r="G84" s="2" t="s">
        <v>211</v>
      </c>
      <c r="H84" s="12">
        <v>1</v>
      </c>
      <c r="I84" s="13">
        <v>1250000</v>
      </c>
      <c r="J84" s="13">
        <f t="shared" si="5"/>
        <v>1250000</v>
      </c>
      <c r="K84" s="13">
        <v>1350000</v>
      </c>
      <c r="L84" s="13">
        <v>1450000</v>
      </c>
      <c r="M84" s="17" t="s">
        <v>223</v>
      </c>
      <c r="N84" s="2" t="s">
        <v>24</v>
      </c>
      <c r="O84" s="2" t="s">
        <v>31</v>
      </c>
      <c r="P84" s="2" t="s">
        <v>32</v>
      </c>
      <c r="Q84" s="2" t="s">
        <v>32</v>
      </c>
      <c r="R84" s="3"/>
      <c r="S84" s="3"/>
      <c r="T84" s="3"/>
      <c r="U84" s="3"/>
      <c r="V84" s="4"/>
      <c r="W84" s="4"/>
      <c r="X84" s="3"/>
      <c r="Y84" s="3"/>
    </row>
    <row r="85" spans="1:25" ht="38.25" x14ac:dyDescent="0.25">
      <c r="A85" s="3">
        <v>82</v>
      </c>
      <c r="B85" s="2" t="s">
        <v>161</v>
      </c>
      <c r="C85" s="2" t="s">
        <v>126</v>
      </c>
      <c r="D85" s="2" t="str">
        <f t="shared" si="3"/>
        <v>АЖ/ТҚҚ бөлімінің қызметкерлерін, ішкі бақылау қызметкерлерін оқыту</v>
      </c>
      <c r="E85" s="2" t="str">
        <f t="shared" si="4"/>
        <v>Обучение работников Отдела ПОД/ФТ, работников внутреннего контроля</v>
      </c>
      <c r="F85" s="2" t="s">
        <v>23</v>
      </c>
      <c r="G85" s="2" t="s">
        <v>211</v>
      </c>
      <c r="H85" s="12">
        <v>1</v>
      </c>
      <c r="I85" s="13">
        <v>250000</v>
      </c>
      <c r="J85" s="13">
        <f>H85*I85</f>
        <v>250000</v>
      </c>
      <c r="K85" s="13">
        <v>300000</v>
      </c>
      <c r="L85" s="13">
        <v>350000</v>
      </c>
      <c r="M85" s="2" t="s">
        <v>220</v>
      </c>
      <c r="N85" s="2" t="s">
        <v>24</v>
      </c>
      <c r="O85" s="2" t="s">
        <v>31</v>
      </c>
      <c r="P85" s="2" t="s">
        <v>32</v>
      </c>
      <c r="Q85" s="2" t="s">
        <v>32</v>
      </c>
      <c r="R85" s="3"/>
      <c r="S85" s="3"/>
      <c r="T85" s="3"/>
      <c r="U85" s="3"/>
      <c r="V85" s="4"/>
      <c r="W85" s="4"/>
      <c r="X85" s="3"/>
      <c r="Y85" s="3"/>
    </row>
    <row r="86" spans="1:25" ht="25.5" x14ac:dyDescent="0.25">
      <c r="A86" s="3">
        <v>83</v>
      </c>
      <c r="B86" s="2" t="s">
        <v>251</v>
      </c>
      <c r="C86" s="2" t="s">
        <v>250</v>
      </c>
      <c r="D86" s="2" t="str">
        <f t="shared" si="3"/>
        <v>Сүйемелдеу және пысықтау 1С</v>
      </c>
      <c r="E86" s="2" t="str">
        <f t="shared" si="4"/>
        <v>Сопровождение и доработка 1С</v>
      </c>
      <c r="F86" s="2" t="s">
        <v>26</v>
      </c>
      <c r="G86" s="2" t="s">
        <v>211</v>
      </c>
      <c r="H86" s="12">
        <v>1</v>
      </c>
      <c r="I86" s="13">
        <v>20000000</v>
      </c>
      <c r="J86" s="13">
        <v>20000000</v>
      </c>
      <c r="K86" s="13">
        <v>21600000</v>
      </c>
      <c r="L86" s="13">
        <v>23200000</v>
      </c>
      <c r="M86" s="2" t="s">
        <v>213</v>
      </c>
      <c r="N86" s="2" t="s">
        <v>85</v>
      </c>
      <c r="O86" s="2" t="s">
        <v>31</v>
      </c>
      <c r="P86" s="2" t="s">
        <v>88</v>
      </c>
      <c r="Q86" s="2" t="s">
        <v>102</v>
      </c>
      <c r="R86" s="3" t="s">
        <v>287</v>
      </c>
      <c r="S86" s="3" t="s">
        <v>291</v>
      </c>
      <c r="T86" s="3"/>
      <c r="U86" s="42"/>
      <c r="V86" s="4">
        <v>15000000</v>
      </c>
      <c r="W86" s="4">
        <f>J86-V86</f>
        <v>5000000</v>
      </c>
      <c r="X86" s="3"/>
      <c r="Y86" s="3"/>
    </row>
    <row r="87" spans="1:25" ht="38.25" x14ac:dyDescent="0.25">
      <c r="A87" s="3">
        <v>84</v>
      </c>
      <c r="B87" s="2" t="s">
        <v>193</v>
      </c>
      <c r="C87" s="2" t="s">
        <v>132</v>
      </c>
      <c r="D87" s="2" t="str">
        <f t="shared" si="3"/>
        <v>ЖОО АҚ (17 АЕК)</v>
      </c>
      <c r="E87" s="2" t="str">
        <f t="shared" si="4"/>
        <v>АО "ИУЦ ДФО" (17 МРП)</v>
      </c>
      <c r="F87" s="2" t="s">
        <v>23</v>
      </c>
      <c r="G87" s="2" t="s">
        <v>211</v>
      </c>
      <c r="H87" s="12">
        <v>1</v>
      </c>
      <c r="I87" s="13">
        <v>66844.000000000015</v>
      </c>
      <c r="J87" s="13">
        <v>66844.000000000015</v>
      </c>
      <c r="K87" s="13">
        <v>72191.520000000004</v>
      </c>
      <c r="L87" s="13">
        <v>77605.884000000005</v>
      </c>
      <c r="M87" s="2" t="s">
        <v>213</v>
      </c>
      <c r="N87" s="2" t="s">
        <v>85</v>
      </c>
      <c r="O87" s="2" t="s">
        <v>31</v>
      </c>
      <c r="P87" s="2" t="s">
        <v>88</v>
      </c>
      <c r="Q87" s="2" t="s">
        <v>102</v>
      </c>
      <c r="R87" s="3"/>
      <c r="S87" s="3"/>
      <c r="T87" s="3"/>
      <c r="U87" s="3"/>
      <c r="V87" s="4"/>
      <c r="W87" s="4"/>
      <c r="X87" s="3"/>
      <c r="Y87" s="3"/>
    </row>
    <row r="88" spans="1:25" ht="38.25" x14ac:dyDescent="0.25">
      <c r="A88" s="3">
        <v>85</v>
      </c>
      <c r="B88" s="2" t="s">
        <v>194</v>
      </c>
      <c r="C88" s="2" t="s">
        <v>133</v>
      </c>
      <c r="D88" s="2" t="str">
        <f t="shared" si="3"/>
        <v>Kz есебі АЖ</v>
      </c>
      <c r="E88" s="2" t="str">
        <f t="shared" si="4"/>
        <v>ИС Учет kz</v>
      </c>
      <c r="F88" s="2" t="s">
        <v>23</v>
      </c>
      <c r="G88" s="2" t="s">
        <v>211</v>
      </c>
      <c r="H88" s="12">
        <v>1</v>
      </c>
      <c r="I88" s="13">
        <v>241999.99999999997</v>
      </c>
      <c r="J88" s="13">
        <v>241999.99999999997</v>
      </c>
      <c r="K88" s="13">
        <v>261360.00000000003</v>
      </c>
      <c r="L88" s="13">
        <v>280962.00000000006</v>
      </c>
      <c r="M88" s="2" t="s">
        <v>213</v>
      </c>
      <c r="N88" s="2" t="s">
        <v>85</v>
      </c>
      <c r="O88" s="2" t="s">
        <v>31</v>
      </c>
      <c r="P88" s="2" t="s">
        <v>88</v>
      </c>
      <c r="Q88" s="2" t="s">
        <v>102</v>
      </c>
      <c r="R88" s="3"/>
      <c r="S88" s="3"/>
      <c r="T88" s="3"/>
      <c r="U88" s="3"/>
      <c r="V88" s="4"/>
      <c r="W88" s="4"/>
      <c r="X88" s="3"/>
      <c r="Y88" s="3"/>
    </row>
    <row r="89" spans="1:25" ht="38.25" x14ac:dyDescent="0.25">
      <c r="A89" s="3">
        <v>86</v>
      </c>
      <c r="B89" s="2" t="s">
        <v>195</v>
      </c>
      <c r="C89" s="2" t="s">
        <v>134</v>
      </c>
      <c r="D89" s="2" t="str">
        <f t="shared" si="3"/>
        <v>Бухгалтерлік құжаттарды тігу және түптеу</v>
      </c>
      <c r="E89" s="2" t="str">
        <f t="shared" si="4"/>
        <v>Прошивка и переплет бухгалтерских документов</v>
      </c>
      <c r="F89" s="2" t="s">
        <v>23</v>
      </c>
      <c r="G89" s="2" t="s">
        <v>211</v>
      </c>
      <c r="H89" s="12">
        <v>1</v>
      </c>
      <c r="I89" s="13">
        <v>199999.99999999997</v>
      </c>
      <c r="J89" s="13">
        <v>199999.99999999997</v>
      </c>
      <c r="K89" s="13">
        <v>216000.00000000003</v>
      </c>
      <c r="L89" s="13">
        <v>232200.00000000003</v>
      </c>
      <c r="M89" s="49" t="s">
        <v>212</v>
      </c>
      <c r="N89" s="2" t="s">
        <v>85</v>
      </c>
      <c r="O89" s="2" t="s">
        <v>31</v>
      </c>
      <c r="P89" s="2" t="s">
        <v>29</v>
      </c>
      <c r="Q89" s="2" t="s">
        <v>101</v>
      </c>
      <c r="R89" s="3" t="s">
        <v>287</v>
      </c>
      <c r="S89" s="3" t="s">
        <v>326</v>
      </c>
      <c r="T89" s="3"/>
      <c r="U89" s="3"/>
      <c r="V89" s="4">
        <v>128750</v>
      </c>
      <c r="W89" s="4">
        <f>J89-V89</f>
        <v>71249.999999999971</v>
      </c>
      <c r="X89" s="3"/>
      <c r="Y89" s="3"/>
    </row>
    <row r="90" spans="1:25" ht="38.25" x14ac:dyDescent="0.25">
      <c r="A90" s="3">
        <v>87</v>
      </c>
      <c r="B90" s="2" t="s">
        <v>245</v>
      </c>
      <c r="C90" s="2" t="s">
        <v>244</v>
      </c>
      <c r="D90" s="2" t="str">
        <f t="shared" si="3"/>
        <v>Жеке және шоғырландырылған есептілік аудиті</v>
      </c>
      <c r="E90" s="2" t="str">
        <f t="shared" si="4"/>
        <v xml:space="preserve">Аудит отдельной и консолидированной отчетности </v>
      </c>
      <c r="F90" s="2" t="s">
        <v>26</v>
      </c>
      <c r="G90" s="2" t="s">
        <v>211</v>
      </c>
      <c r="H90" s="12">
        <v>1</v>
      </c>
      <c r="I90" s="13">
        <v>26500000</v>
      </c>
      <c r="J90" s="13">
        <v>26500000</v>
      </c>
      <c r="K90" s="13">
        <v>27000000</v>
      </c>
      <c r="L90" s="13">
        <v>27500000</v>
      </c>
      <c r="M90" s="2" t="s">
        <v>213</v>
      </c>
      <c r="N90" s="2" t="s">
        <v>85</v>
      </c>
      <c r="O90" s="2" t="s">
        <v>31</v>
      </c>
      <c r="P90" s="2" t="s">
        <v>28</v>
      </c>
      <c r="Q90" s="2" t="s">
        <v>108</v>
      </c>
      <c r="R90" s="2" t="s">
        <v>322</v>
      </c>
      <c r="S90" s="2" t="s">
        <v>327</v>
      </c>
      <c r="T90" s="3"/>
      <c r="U90" s="3"/>
      <c r="V90" s="4"/>
      <c r="W90" s="4"/>
      <c r="X90" s="3"/>
      <c r="Y90" s="3"/>
    </row>
    <row r="91" spans="1:25" ht="38.25" x14ac:dyDescent="0.25">
      <c r="A91" s="3">
        <v>88</v>
      </c>
      <c r="B91" s="2" t="s">
        <v>196</v>
      </c>
      <c r="C91" s="2" t="s">
        <v>79</v>
      </c>
      <c r="D91" s="2" t="str">
        <f t="shared" si="3"/>
        <v>ISO 9001 аудиті: 2015</v>
      </c>
      <c r="E91" s="2" t="str">
        <f t="shared" si="4"/>
        <v>Аудит ISO 9001:2015</v>
      </c>
      <c r="F91" s="2" t="s">
        <v>23</v>
      </c>
      <c r="G91" s="2" t="s">
        <v>211</v>
      </c>
      <c r="H91" s="12">
        <v>1</v>
      </c>
      <c r="I91" s="13">
        <v>503370</v>
      </c>
      <c r="J91" s="13">
        <v>503370</v>
      </c>
      <c r="K91" s="13">
        <v>543639.60000000009</v>
      </c>
      <c r="L91" s="13">
        <v>584412.57000000007</v>
      </c>
      <c r="M91" s="17" t="s">
        <v>223</v>
      </c>
      <c r="N91" s="2" t="s">
        <v>78</v>
      </c>
      <c r="O91" s="2" t="s">
        <v>31</v>
      </c>
      <c r="P91" s="2" t="s">
        <v>28</v>
      </c>
      <c r="Q91" s="2" t="s">
        <v>108</v>
      </c>
      <c r="R91" s="75" t="s">
        <v>287</v>
      </c>
      <c r="S91" s="75" t="s">
        <v>292</v>
      </c>
      <c r="T91" s="3"/>
      <c r="U91" s="42"/>
      <c r="V91" s="4">
        <v>423000</v>
      </c>
      <c r="W91" s="4">
        <f>J91-V91</f>
        <v>80370</v>
      </c>
      <c r="X91" s="3"/>
      <c r="Y91" s="3"/>
    </row>
    <row r="92" spans="1:25" ht="38.25" x14ac:dyDescent="0.25">
      <c r="A92" s="3">
        <v>89</v>
      </c>
      <c r="B92" s="2" t="s">
        <v>197</v>
      </c>
      <c r="C92" s="2" t="s">
        <v>80</v>
      </c>
      <c r="D92" s="2" t="str">
        <f t="shared" si="3"/>
        <v>ISO аудиті 27001: 2022</v>
      </c>
      <c r="E92" s="2" t="str">
        <f t="shared" si="4"/>
        <v>Аудит ISO 27001:2022</v>
      </c>
      <c r="F92" s="2" t="s">
        <v>23</v>
      </c>
      <c r="G92" s="2" t="s">
        <v>211</v>
      </c>
      <c r="H92" s="12">
        <v>1</v>
      </c>
      <c r="I92" s="13">
        <v>3801472</v>
      </c>
      <c r="J92" s="13">
        <v>3801472</v>
      </c>
      <c r="K92" s="13">
        <v>4105589.7600000002</v>
      </c>
      <c r="L92" s="13">
        <v>4413508.9919999996</v>
      </c>
      <c r="M92" s="17" t="s">
        <v>223</v>
      </c>
      <c r="N92" s="2" t="s">
        <v>78</v>
      </c>
      <c r="O92" s="2" t="s">
        <v>31</v>
      </c>
      <c r="P92" s="2" t="s">
        <v>28</v>
      </c>
      <c r="Q92" s="2" t="s">
        <v>108</v>
      </c>
      <c r="R92" s="76"/>
      <c r="S92" s="76"/>
      <c r="T92" s="3"/>
      <c r="U92" s="48"/>
      <c r="V92" s="4">
        <v>3425073.21</v>
      </c>
      <c r="W92" s="4">
        <f>J92-V92</f>
        <v>376398.79000000004</v>
      </c>
      <c r="X92" s="3"/>
      <c r="Y92" s="3"/>
    </row>
    <row r="93" spans="1:25" ht="38.25" x14ac:dyDescent="0.25">
      <c r="A93" s="3">
        <v>90</v>
      </c>
      <c r="B93" s="2" t="s">
        <v>198</v>
      </c>
      <c r="C93" s="2" t="s">
        <v>81</v>
      </c>
      <c r="D93" s="2" t="str">
        <f t="shared" si="3"/>
        <v>ISO аудиті 27005: 2022</v>
      </c>
      <c r="E93" s="2" t="str">
        <f t="shared" si="4"/>
        <v>Аудит ISO 27005:2022</v>
      </c>
      <c r="F93" s="2" t="s">
        <v>23</v>
      </c>
      <c r="G93" s="2" t="s">
        <v>211</v>
      </c>
      <c r="H93" s="12">
        <v>1</v>
      </c>
      <c r="I93" s="13">
        <v>1631696.4285714286</v>
      </c>
      <c r="J93" s="13">
        <v>1631696.4285714286</v>
      </c>
      <c r="K93" s="13">
        <v>1762232.142857143</v>
      </c>
      <c r="L93" s="13">
        <v>1894399.5535714286</v>
      </c>
      <c r="M93" s="17" t="s">
        <v>223</v>
      </c>
      <c r="N93" s="2" t="s">
        <v>78</v>
      </c>
      <c r="O93" s="2" t="s">
        <v>31</v>
      </c>
      <c r="P93" s="2" t="s">
        <v>28</v>
      </c>
      <c r="Q93" s="2" t="s">
        <v>108</v>
      </c>
      <c r="R93" s="3"/>
      <c r="S93" s="3"/>
      <c r="T93" s="3"/>
      <c r="U93" s="3"/>
      <c r="V93" s="4"/>
      <c r="W93" s="4"/>
      <c r="X93" s="3"/>
      <c r="Y93" s="3"/>
    </row>
    <row r="94" spans="1:25" ht="27" customHeight="1" x14ac:dyDescent="0.25">
      <c r="A94" s="3">
        <v>91</v>
      </c>
      <c r="B94" s="2" t="s">
        <v>199</v>
      </c>
      <c r="C94" s="2" t="s">
        <v>82</v>
      </c>
      <c r="D94" s="2" t="str">
        <f t="shared" si="3"/>
        <v>Бұрын ISO аудиті 22301: 2019</v>
      </c>
      <c r="E94" s="2" t="str">
        <f t="shared" si="4"/>
        <v>Пред аудит ISO 22301:2019</v>
      </c>
      <c r="F94" s="2" t="s">
        <v>27</v>
      </c>
      <c r="G94" s="2" t="s">
        <v>211</v>
      </c>
      <c r="H94" s="12">
        <v>1</v>
      </c>
      <c r="I94" s="13">
        <v>3204222.9910714291</v>
      </c>
      <c r="J94" s="13">
        <v>3204222.9910714291</v>
      </c>
      <c r="K94" s="13">
        <v>3460560.8303571437</v>
      </c>
      <c r="L94" s="13">
        <v>3720102.8926339294</v>
      </c>
      <c r="M94" s="17" t="s">
        <v>223</v>
      </c>
      <c r="N94" s="2" t="s">
        <v>78</v>
      </c>
      <c r="O94" s="2" t="s">
        <v>31</v>
      </c>
      <c r="P94" s="2" t="s">
        <v>28</v>
      </c>
      <c r="Q94" s="2" t="s">
        <v>108</v>
      </c>
      <c r="R94" s="3"/>
      <c r="S94" s="3"/>
      <c r="T94" s="3"/>
      <c r="U94" s="3"/>
      <c r="V94" s="4"/>
      <c r="W94" s="4"/>
      <c r="X94" s="3"/>
      <c r="Y94" s="3"/>
    </row>
    <row r="95" spans="1:25" ht="38.25" x14ac:dyDescent="0.25">
      <c r="A95" s="3">
        <v>92</v>
      </c>
      <c r="B95" s="2" t="s">
        <v>200</v>
      </c>
      <c r="C95" s="2" t="s">
        <v>135</v>
      </c>
      <c r="D95" s="2" t="str">
        <f t="shared" si="3"/>
        <v>Мониторлар</v>
      </c>
      <c r="E95" s="2" t="str">
        <f t="shared" si="4"/>
        <v>Мониторы</v>
      </c>
      <c r="F95" s="2" t="s">
        <v>26</v>
      </c>
      <c r="G95" s="2" t="s">
        <v>215</v>
      </c>
      <c r="H95" s="12">
        <v>33</v>
      </c>
      <c r="I95" s="13">
        <v>201875</v>
      </c>
      <c r="J95" s="13">
        <v>6661875</v>
      </c>
      <c r="K95" s="13">
        <v>0</v>
      </c>
      <c r="L95" s="13">
        <v>0</v>
      </c>
      <c r="M95" s="2" t="s">
        <v>236</v>
      </c>
      <c r="N95" s="2" t="s">
        <v>78</v>
      </c>
      <c r="O95" s="2" t="s">
        <v>86</v>
      </c>
      <c r="P95" s="2" t="s">
        <v>30</v>
      </c>
      <c r="Q95" s="2" t="s">
        <v>109</v>
      </c>
      <c r="R95" s="3"/>
      <c r="S95" s="3"/>
      <c r="T95" s="3"/>
      <c r="U95" s="3"/>
      <c r="V95" s="4"/>
      <c r="W95" s="4"/>
      <c r="X95" s="3"/>
      <c r="Y95" s="3"/>
    </row>
    <row r="96" spans="1:25" s="69" customFormat="1" hidden="1" x14ac:dyDescent="0.25">
      <c r="A96" s="58"/>
      <c r="B96" s="59"/>
      <c r="C96" s="59"/>
      <c r="D96" s="59"/>
      <c r="E96" s="59"/>
      <c r="F96" s="59"/>
      <c r="G96" s="59"/>
      <c r="H96" s="67"/>
      <c r="I96" s="68"/>
      <c r="J96" s="68"/>
      <c r="K96" s="68"/>
      <c r="L96" s="68"/>
      <c r="M96" s="59"/>
      <c r="N96" s="59"/>
      <c r="O96" s="59"/>
      <c r="P96" s="59"/>
      <c r="Q96" s="59"/>
      <c r="R96" s="58"/>
      <c r="S96" s="58"/>
      <c r="T96" s="58"/>
      <c r="U96" s="58"/>
      <c r="V96" s="64"/>
      <c r="W96" s="64"/>
      <c r="X96" s="58"/>
      <c r="Y96" s="58"/>
    </row>
    <row r="97" spans="1:25" ht="25.5" x14ac:dyDescent="0.25">
      <c r="A97" s="3">
        <v>94</v>
      </c>
      <c r="B97" s="2" t="s">
        <v>204</v>
      </c>
      <c r="C97" s="2" t="s">
        <v>139</v>
      </c>
      <c r="D97" s="2" t="str">
        <f t="shared" si="3"/>
        <v>Үздіксіз қуат көзі</v>
      </c>
      <c r="E97" s="2" t="str">
        <f t="shared" si="4"/>
        <v>Источник бесперебойного питания</v>
      </c>
      <c r="F97" s="2" t="s">
        <v>27</v>
      </c>
      <c r="G97" s="2" t="s">
        <v>215</v>
      </c>
      <c r="H97" s="12">
        <v>23</v>
      </c>
      <c r="I97" s="13">
        <v>39312.5</v>
      </c>
      <c r="J97" s="13">
        <v>904187.5</v>
      </c>
      <c r="K97" s="13">
        <v>0</v>
      </c>
      <c r="L97" s="13">
        <v>0</v>
      </c>
      <c r="M97" s="2" t="s">
        <v>213</v>
      </c>
      <c r="N97" s="2" t="s">
        <v>78</v>
      </c>
      <c r="O97" s="2" t="s">
        <v>86</v>
      </c>
      <c r="P97" s="2" t="s">
        <v>93</v>
      </c>
      <c r="Q97" s="2" t="s">
        <v>111</v>
      </c>
      <c r="R97" s="3"/>
      <c r="S97" s="3"/>
      <c r="T97" s="3"/>
      <c r="U97" s="3"/>
      <c r="V97" s="4"/>
      <c r="W97" s="4"/>
      <c r="X97" s="3"/>
      <c r="Y97" s="3"/>
    </row>
    <row r="98" spans="1:25" ht="38.25" x14ac:dyDescent="0.25">
      <c r="A98" s="3">
        <v>95</v>
      </c>
      <c r="B98" s="2" t="s">
        <v>205</v>
      </c>
      <c r="C98" s="2" t="s">
        <v>140</v>
      </c>
      <c r="D98" s="2" t="str">
        <f t="shared" si="3"/>
        <v>Ноутбук түрі 1</v>
      </c>
      <c r="E98" s="2" t="str">
        <f t="shared" si="4"/>
        <v>Ноутбук тип 1</v>
      </c>
      <c r="F98" s="2" t="s">
        <v>27</v>
      </c>
      <c r="G98" s="2" t="s">
        <v>215</v>
      </c>
      <c r="H98" s="12">
        <v>12</v>
      </c>
      <c r="I98" s="13">
        <v>601071.42857142852</v>
      </c>
      <c r="J98" s="13">
        <v>7212857.1428571418</v>
      </c>
      <c r="K98" s="13">
        <v>0</v>
      </c>
      <c r="L98" s="13">
        <v>0</v>
      </c>
      <c r="M98" s="2" t="s">
        <v>213</v>
      </c>
      <c r="N98" s="2" t="s">
        <v>78</v>
      </c>
      <c r="O98" s="2" t="s">
        <v>86</v>
      </c>
      <c r="P98" s="2" t="s">
        <v>30</v>
      </c>
      <c r="Q98" s="2" t="s">
        <v>109</v>
      </c>
      <c r="R98" s="3"/>
      <c r="S98" s="3"/>
      <c r="T98" s="3"/>
      <c r="U98" s="3"/>
      <c r="V98" s="4"/>
      <c r="W98" s="4"/>
      <c r="X98" s="3"/>
      <c r="Y98" s="3"/>
    </row>
    <row r="99" spans="1:25" ht="38.25" x14ac:dyDescent="0.25">
      <c r="A99" s="3">
        <v>96</v>
      </c>
      <c r="B99" s="2" t="s">
        <v>206</v>
      </c>
      <c r="C99" s="2" t="s">
        <v>141</v>
      </c>
      <c r="D99" s="2" t="str">
        <f t="shared" si="3"/>
        <v>Ноутбук түрі 2</v>
      </c>
      <c r="E99" s="2" t="str">
        <f t="shared" si="4"/>
        <v>Ноутбук тип 2</v>
      </c>
      <c r="F99" s="2" t="s">
        <v>26</v>
      </c>
      <c r="G99" s="2" t="s">
        <v>215</v>
      </c>
      <c r="H99" s="12">
        <v>3</v>
      </c>
      <c r="I99" s="13">
        <v>972276.78571428568</v>
      </c>
      <c r="J99" s="13">
        <v>2916830.3571428573</v>
      </c>
      <c r="K99" s="13">
        <v>0</v>
      </c>
      <c r="L99" s="13">
        <v>0</v>
      </c>
      <c r="M99" s="2" t="s">
        <v>213</v>
      </c>
      <c r="N99" s="2" t="s">
        <v>78</v>
      </c>
      <c r="O99" s="2" t="s">
        <v>86</v>
      </c>
      <c r="P99" s="2" t="s">
        <v>30</v>
      </c>
      <c r="Q99" s="2" t="s">
        <v>109</v>
      </c>
      <c r="R99" s="3"/>
      <c r="S99" s="3"/>
      <c r="T99" s="3"/>
      <c r="U99" s="3"/>
      <c r="V99" s="4"/>
      <c r="W99" s="4"/>
      <c r="X99" s="3"/>
      <c r="Y99" s="3"/>
    </row>
    <row r="100" spans="1:25" ht="38.25" x14ac:dyDescent="0.25">
      <c r="A100" s="3">
        <v>97</v>
      </c>
      <c r="B100" s="2" t="s">
        <v>207</v>
      </c>
      <c r="C100" s="2" t="s">
        <v>142</v>
      </c>
      <c r="D100" s="2" t="str">
        <f t="shared" si="3"/>
        <v>Компьютер, 1 тип</v>
      </c>
      <c r="E100" s="2" t="str">
        <f t="shared" si="4"/>
        <v>Компьютер, тип 1</v>
      </c>
      <c r="F100" s="2" t="s">
        <v>26</v>
      </c>
      <c r="G100" s="2" t="s">
        <v>215</v>
      </c>
      <c r="H100" s="12">
        <v>30</v>
      </c>
      <c r="I100" s="13">
        <v>504808.03571428568</v>
      </c>
      <c r="J100" s="13">
        <v>15144241.071428571</v>
      </c>
      <c r="K100" s="13">
        <v>0</v>
      </c>
      <c r="L100" s="13">
        <v>0</v>
      </c>
      <c r="M100" s="2" t="s">
        <v>213</v>
      </c>
      <c r="N100" s="2" t="s">
        <v>78</v>
      </c>
      <c r="O100" s="2" t="s">
        <v>86</v>
      </c>
      <c r="P100" s="2" t="s">
        <v>30</v>
      </c>
      <c r="Q100" s="2" t="s">
        <v>109</v>
      </c>
      <c r="R100" s="3"/>
      <c r="S100" s="3"/>
      <c r="T100" s="3"/>
      <c r="U100" s="3"/>
      <c r="V100" s="4"/>
      <c r="W100" s="4"/>
      <c r="X100" s="3"/>
      <c r="Y100" s="3"/>
    </row>
    <row r="101" spans="1:25" ht="38.25" x14ac:dyDescent="0.25">
      <c r="A101" s="3">
        <v>98</v>
      </c>
      <c r="B101" s="2" t="s">
        <v>208</v>
      </c>
      <c r="C101" s="2" t="s">
        <v>143</v>
      </c>
      <c r="D101" s="2" t="str">
        <f t="shared" si="3"/>
        <v>Моноблоктар, 2 тип</v>
      </c>
      <c r="E101" s="2" t="str">
        <f t="shared" si="4"/>
        <v>Моноблоки, тип 2</v>
      </c>
      <c r="F101" s="2" t="s">
        <v>26</v>
      </c>
      <c r="G101" s="2" t="s">
        <v>215</v>
      </c>
      <c r="H101" s="12">
        <v>3</v>
      </c>
      <c r="I101" s="13">
        <v>725903.57142857148</v>
      </c>
      <c r="J101" s="13">
        <v>2177710.7142857146</v>
      </c>
      <c r="K101" s="13">
        <v>0</v>
      </c>
      <c r="L101" s="13">
        <v>0</v>
      </c>
      <c r="M101" s="2" t="s">
        <v>213</v>
      </c>
      <c r="N101" s="2" t="s">
        <v>78</v>
      </c>
      <c r="O101" s="2" t="s">
        <v>86</v>
      </c>
      <c r="P101" s="2" t="s">
        <v>30</v>
      </c>
      <c r="Q101" s="2" t="s">
        <v>109</v>
      </c>
      <c r="R101" s="3"/>
      <c r="S101" s="3"/>
      <c r="T101" s="3"/>
      <c r="U101" s="3"/>
      <c r="V101" s="4"/>
      <c r="W101" s="4"/>
      <c r="X101" s="3"/>
      <c r="Y101" s="3"/>
    </row>
    <row r="102" spans="1:25" ht="38.25" x14ac:dyDescent="0.25">
      <c r="A102" s="3">
        <v>99</v>
      </c>
      <c r="B102" s="2" t="s">
        <v>144</v>
      </c>
      <c r="C102" s="2" t="s">
        <v>144</v>
      </c>
      <c r="D102" s="2" t="str">
        <f t="shared" si="3"/>
        <v>Монитор 24"</v>
      </c>
      <c r="E102" s="2" t="str">
        <f t="shared" si="4"/>
        <v>Монитор 24"</v>
      </c>
      <c r="F102" s="2" t="s">
        <v>27</v>
      </c>
      <c r="G102" s="2" t="s">
        <v>215</v>
      </c>
      <c r="H102" s="12">
        <v>44</v>
      </c>
      <c r="I102" s="13">
        <v>165982.14285714287</v>
      </c>
      <c r="J102" s="13">
        <v>7303214.29</v>
      </c>
      <c r="K102" s="13">
        <v>0</v>
      </c>
      <c r="L102" s="13">
        <v>0</v>
      </c>
      <c r="M102" s="2" t="s">
        <v>213</v>
      </c>
      <c r="N102" s="2" t="s">
        <v>78</v>
      </c>
      <c r="O102" s="2" t="s">
        <v>86</v>
      </c>
      <c r="P102" s="2" t="s">
        <v>30</v>
      </c>
      <c r="Q102" s="2" t="s">
        <v>109</v>
      </c>
      <c r="R102" s="3"/>
      <c r="S102" s="3"/>
      <c r="T102" s="3"/>
      <c r="U102" s="3"/>
      <c r="V102" s="4"/>
      <c r="W102" s="4"/>
      <c r="X102" s="3"/>
      <c r="Y102" s="3"/>
    </row>
    <row r="103" spans="1:25" ht="25.5" x14ac:dyDescent="0.25">
      <c r="A103" s="3">
        <v>100</v>
      </c>
      <c r="B103" s="2" t="s">
        <v>201</v>
      </c>
      <c r="C103" s="2" t="s">
        <v>136</v>
      </c>
      <c r="D103" s="2" t="str">
        <f t="shared" si="3"/>
        <v>IP телефоны</v>
      </c>
      <c r="E103" s="2" t="str">
        <f t="shared" si="4"/>
        <v>IP телефон</v>
      </c>
      <c r="F103" s="2" t="s">
        <v>26</v>
      </c>
      <c r="G103" s="2" t="s">
        <v>215</v>
      </c>
      <c r="H103" s="12">
        <v>34</v>
      </c>
      <c r="I103" s="13">
        <v>84316.071428571435</v>
      </c>
      <c r="J103" s="13">
        <v>2866746.43</v>
      </c>
      <c r="K103" s="13">
        <v>0</v>
      </c>
      <c r="L103" s="13">
        <v>0</v>
      </c>
      <c r="M103" s="2" t="s">
        <v>213</v>
      </c>
      <c r="N103" s="2" t="s">
        <v>78</v>
      </c>
      <c r="O103" s="2" t="s">
        <v>86</v>
      </c>
      <c r="P103" s="2" t="s">
        <v>91</v>
      </c>
      <c r="Q103" s="2" t="s">
        <v>110</v>
      </c>
      <c r="R103" s="3"/>
      <c r="S103" s="3"/>
      <c r="T103" s="3"/>
      <c r="U103" s="3"/>
      <c r="V103" s="4"/>
      <c r="W103" s="4"/>
      <c r="X103" s="3"/>
      <c r="Y103" s="3"/>
    </row>
    <row r="104" spans="1:25" ht="25.5" x14ac:dyDescent="0.25">
      <c r="A104" s="3">
        <v>101</v>
      </c>
      <c r="B104" s="2" t="s">
        <v>202</v>
      </c>
      <c r="C104" s="2" t="s">
        <v>137</v>
      </c>
      <c r="D104" s="2" t="str">
        <f t="shared" si="3"/>
        <v>MS Office лицензиялары</v>
      </c>
      <c r="E104" s="2" t="str">
        <f t="shared" si="4"/>
        <v>Лицензии MS Office</v>
      </c>
      <c r="F104" s="2" t="s">
        <v>26</v>
      </c>
      <c r="G104" s="2" t="s">
        <v>211</v>
      </c>
      <c r="H104" s="12">
        <v>1</v>
      </c>
      <c r="I104" s="13">
        <v>13462106</v>
      </c>
      <c r="J104" s="13">
        <v>13462106</v>
      </c>
      <c r="K104" s="13">
        <v>0</v>
      </c>
      <c r="L104" s="13">
        <v>0</v>
      </c>
      <c r="M104" s="4" t="s">
        <v>218</v>
      </c>
      <c r="N104" s="2" t="s">
        <v>78</v>
      </c>
      <c r="O104" s="2" t="s">
        <v>86</v>
      </c>
      <c r="P104" s="2" t="s">
        <v>92</v>
      </c>
      <c r="Q104" s="2" t="s">
        <v>92</v>
      </c>
      <c r="R104" s="3"/>
      <c r="S104" s="3"/>
      <c r="T104" s="3"/>
      <c r="U104" s="3"/>
      <c r="V104" s="4"/>
      <c r="W104" s="4"/>
      <c r="X104" s="3"/>
      <c r="Y104" s="3"/>
    </row>
    <row r="105" spans="1:25" ht="25.5" x14ac:dyDescent="0.25">
      <c r="A105" s="20">
        <v>102</v>
      </c>
      <c r="B105" s="56" t="s">
        <v>203</v>
      </c>
      <c r="C105" s="56" t="s">
        <v>138</v>
      </c>
      <c r="D105" s="56" t="str">
        <f t="shared" si="3"/>
        <v>MS Windows лицензиялары</v>
      </c>
      <c r="E105" s="56" t="str">
        <f t="shared" si="4"/>
        <v>Лицензии MS Windows</v>
      </c>
      <c r="F105" s="56" t="s">
        <v>26</v>
      </c>
      <c r="G105" s="56" t="s">
        <v>211</v>
      </c>
      <c r="H105" s="36">
        <v>1</v>
      </c>
      <c r="I105" s="37">
        <v>7710316.9642857146</v>
      </c>
      <c r="J105" s="37">
        <v>7710316.9642857146</v>
      </c>
      <c r="K105" s="37">
        <v>0</v>
      </c>
      <c r="L105" s="37">
        <v>0</v>
      </c>
      <c r="M105" s="23" t="s">
        <v>218</v>
      </c>
      <c r="N105" s="56" t="s">
        <v>78</v>
      </c>
      <c r="O105" s="56" t="s">
        <v>86</v>
      </c>
      <c r="P105" s="56" t="s">
        <v>92</v>
      </c>
      <c r="Q105" s="56" t="s">
        <v>92</v>
      </c>
      <c r="R105" s="20"/>
      <c r="S105" s="20"/>
      <c r="T105" s="20"/>
      <c r="U105" s="20"/>
      <c r="V105" s="23"/>
      <c r="W105" s="23"/>
      <c r="X105" s="20"/>
      <c r="Y105" s="20"/>
    </row>
    <row r="106" spans="1:25" s="82" customFormat="1" ht="38.25" x14ac:dyDescent="0.25">
      <c r="A106" s="3">
        <v>103</v>
      </c>
      <c r="B106" s="2" t="s">
        <v>271</v>
      </c>
      <c r="C106" s="38" t="s">
        <v>270</v>
      </c>
      <c r="D106" s="38" t="str">
        <f t="shared" si="3"/>
        <v>Adata қызметіне қолжетімділікті сатып алу</v>
      </c>
      <c r="E106" s="38" t="str">
        <f>C106</f>
        <v>Приобретение доступа к сервису Adata</v>
      </c>
      <c r="F106" s="2" t="s">
        <v>23</v>
      </c>
      <c r="G106" s="2" t="s">
        <v>211</v>
      </c>
      <c r="H106" s="12">
        <v>1</v>
      </c>
      <c r="I106" s="39">
        <v>750000</v>
      </c>
      <c r="J106" s="4">
        <v>750000</v>
      </c>
      <c r="K106" s="40" t="s">
        <v>272</v>
      </c>
      <c r="L106" s="40" t="s">
        <v>272</v>
      </c>
      <c r="M106" s="4" t="s">
        <v>223</v>
      </c>
      <c r="N106" s="41" t="s">
        <v>273</v>
      </c>
      <c r="O106" s="2" t="s">
        <v>31</v>
      </c>
      <c r="P106" s="2" t="s">
        <v>88</v>
      </c>
      <c r="Q106" s="2" t="s">
        <v>102</v>
      </c>
      <c r="R106" s="3" t="s">
        <v>287</v>
      </c>
      <c r="S106" s="3" t="s">
        <v>293</v>
      </c>
      <c r="T106" s="3"/>
      <c r="U106" s="42"/>
      <c r="V106" s="50">
        <v>750000</v>
      </c>
      <c r="W106" s="4">
        <f t="shared" ref="W106:W114" si="6">J106-V106</f>
        <v>0</v>
      </c>
      <c r="X106" s="3"/>
      <c r="Y106" s="3"/>
    </row>
    <row r="107" spans="1:25" s="82" customFormat="1" ht="38.25" x14ac:dyDescent="0.25">
      <c r="A107" s="3">
        <v>104</v>
      </c>
      <c r="B107" s="2" t="s">
        <v>296</v>
      </c>
      <c r="C107" s="38" t="s">
        <v>297</v>
      </c>
      <c r="D107" s="38" t="str">
        <f t="shared" si="3"/>
        <v>"7 мамыр" мерекесін ұйымдастыру бойынша қызметтер</v>
      </c>
      <c r="E107" s="38" t="str">
        <f>C107</f>
        <v>Услуги по организации
мероприятия "7 мая"</v>
      </c>
      <c r="F107" s="2" t="s">
        <v>23</v>
      </c>
      <c r="G107" s="2" t="s">
        <v>211</v>
      </c>
      <c r="H107" s="12">
        <v>1</v>
      </c>
      <c r="I107" s="39">
        <v>1000000</v>
      </c>
      <c r="J107" s="4">
        <f t="shared" ref="J107:J118" si="7">H107*I107</f>
        <v>1000000</v>
      </c>
      <c r="K107" s="4"/>
      <c r="L107" s="4"/>
      <c r="M107" s="4" t="s">
        <v>312</v>
      </c>
      <c r="N107" s="46"/>
      <c r="O107" s="46"/>
      <c r="P107" s="46"/>
      <c r="Q107" s="46"/>
      <c r="R107" s="3" t="s">
        <v>287</v>
      </c>
      <c r="S107" s="2" t="s">
        <v>319</v>
      </c>
      <c r="T107" s="3"/>
      <c r="U107" s="3"/>
      <c r="V107" s="4">
        <v>952600</v>
      </c>
      <c r="W107" s="4">
        <f t="shared" si="6"/>
        <v>47400</v>
      </c>
      <c r="X107" s="3"/>
      <c r="Y107" s="3"/>
    </row>
    <row r="108" spans="1:25" s="82" customFormat="1" ht="38.25" x14ac:dyDescent="0.25">
      <c r="A108" s="3">
        <v>105</v>
      </c>
      <c r="B108" s="2" t="s">
        <v>298</v>
      </c>
      <c r="C108" s="41" t="s">
        <v>299</v>
      </c>
      <c r="D108" s="38" t="str">
        <f t="shared" si="3"/>
        <v>Үстел ұйымдастырушысы</v>
      </c>
      <c r="E108" s="38" t="str">
        <f>C108</f>
        <v>Настольный органайзер</v>
      </c>
      <c r="F108" s="2" t="s">
        <v>23</v>
      </c>
      <c r="G108" s="2" t="s">
        <v>215</v>
      </c>
      <c r="H108" s="44">
        <v>10</v>
      </c>
      <c r="I108" s="39">
        <v>7000</v>
      </c>
      <c r="J108" s="4">
        <f t="shared" si="7"/>
        <v>70000</v>
      </c>
      <c r="K108" s="4"/>
      <c r="L108" s="4"/>
      <c r="M108" s="4" t="s">
        <v>312</v>
      </c>
      <c r="N108" s="46"/>
      <c r="O108" s="46"/>
      <c r="P108" s="46"/>
      <c r="Q108" s="46"/>
      <c r="R108" s="3" t="s">
        <v>287</v>
      </c>
      <c r="S108" s="3" t="s">
        <v>295</v>
      </c>
      <c r="T108" s="3"/>
      <c r="U108" s="42">
        <v>5834.82</v>
      </c>
      <c r="V108" s="4">
        <f>U108*H108</f>
        <v>58348.2</v>
      </c>
      <c r="W108" s="4">
        <f t="shared" si="6"/>
        <v>11651.800000000003</v>
      </c>
      <c r="X108" s="3"/>
      <c r="Y108" s="3"/>
    </row>
    <row r="109" spans="1:25" s="82" customFormat="1" ht="38.25" x14ac:dyDescent="0.25">
      <c r="A109" s="3">
        <v>106</v>
      </c>
      <c r="B109" s="2" t="s">
        <v>300</v>
      </c>
      <c r="C109" s="38" t="s">
        <v>301</v>
      </c>
      <c r="D109" s="38" t="str">
        <f t="shared" si="3"/>
        <v>Кірістіру файлы, A4, тығыздығы 80 мкм</v>
      </c>
      <c r="E109" s="38" t="s">
        <v>301</v>
      </c>
      <c r="F109" s="2" t="s">
        <v>23</v>
      </c>
      <c r="G109" s="2" t="s">
        <v>215</v>
      </c>
      <c r="H109" s="44">
        <v>700</v>
      </c>
      <c r="I109" s="39">
        <v>30</v>
      </c>
      <c r="J109" s="4">
        <f t="shared" si="7"/>
        <v>21000</v>
      </c>
      <c r="K109" s="4"/>
      <c r="L109" s="4"/>
      <c r="M109" s="4" t="s">
        <v>312</v>
      </c>
      <c r="N109" s="46"/>
      <c r="O109" s="46"/>
      <c r="P109" s="46"/>
      <c r="Q109" s="46"/>
      <c r="R109" s="3" t="s">
        <v>287</v>
      </c>
      <c r="S109" s="3" t="s">
        <v>295</v>
      </c>
      <c r="T109" s="3"/>
      <c r="U109" s="3">
        <v>18.75</v>
      </c>
      <c r="V109" s="4">
        <f>U109*H109</f>
        <v>13125</v>
      </c>
      <c r="W109" s="4">
        <f t="shared" si="6"/>
        <v>7875</v>
      </c>
      <c r="X109" s="3"/>
      <c r="Y109" s="3"/>
    </row>
    <row r="110" spans="1:25" s="82" customFormat="1" ht="38.25" x14ac:dyDescent="0.25">
      <c r="A110" s="3">
        <v>107</v>
      </c>
      <c r="B110" s="2" t="s">
        <v>302</v>
      </c>
      <c r="C110" s="38" t="s">
        <v>303</v>
      </c>
      <c r="D110" s="38" t="str">
        <f t="shared" si="3"/>
        <v>Мәтіндік маркерлер жиынтығы</v>
      </c>
      <c r="E110" s="38" t="s">
        <v>303</v>
      </c>
      <c r="F110" s="2" t="s">
        <v>23</v>
      </c>
      <c r="G110" s="2" t="s">
        <v>215</v>
      </c>
      <c r="H110" s="44">
        <v>10</v>
      </c>
      <c r="I110" s="39">
        <v>2000</v>
      </c>
      <c r="J110" s="4">
        <f t="shared" si="7"/>
        <v>20000</v>
      </c>
      <c r="K110" s="4"/>
      <c r="L110" s="4"/>
      <c r="M110" s="4" t="s">
        <v>312</v>
      </c>
      <c r="N110" s="46"/>
      <c r="O110" s="46"/>
      <c r="P110" s="46"/>
      <c r="Q110" s="46"/>
      <c r="R110" s="3" t="s">
        <v>287</v>
      </c>
      <c r="S110" s="3" t="s">
        <v>295</v>
      </c>
      <c r="T110" s="3"/>
      <c r="U110" s="42">
        <v>1388.39</v>
      </c>
      <c r="V110" s="4">
        <f>U110*H110</f>
        <v>13883.900000000001</v>
      </c>
      <c r="W110" s="4">
        <f t="shared" si="6"/>
        <v>6116.0999999999985</v>
      </c>
      <c r="X110" s="3"/>
      <c r="Y110" s="3"/>
    </row>
    <row r="111" spans="1:25" s="82" customFormat="1" ht="38.25" x14ac:dyDescent="0.25">
      <c r="A111" s="3">
        <v>108</v>
      </c>
      <c r="B111" s="2" t="s">
        <v>304</v>
      </c>
      <c r="C111" s="38" t="s">
        <v>305</v>
      </c>
      <c r="D111" s="38" t="str">
        <f t="shared" si="3"/>
        <v>Пластикалық файл қалтасы</v>
      </c>
      <c r="E111" s="38" t="s">
        <v>305</v>
      </c>
      <c r="F111" s="2" t="s">
        <v>23</v>
      </c>
      <c r="G111" s="2" t="s">
        <v>215</v>
      </c>
      <c r="H111" s="44">
        <v>20</v>
      </c>
      <c r="I111" s="39">
        <v>250</v>
      </c>
      <c r="J111" s="4">
        <f t="shared" si="7"/>
        <v>5000</v>
      </c>
      <c r="K111" s="4"/>
      <c r="L111" s="4"/>
      <c r="M111" s="4" t="s">
        <v>312</v>
      </c>
      <c r="N111" s="46"/>
      <c r="O111" s="46"/>
      <c r="P111" s="46"/>
      <c r="Q111" s="46"/>
      <c r="R111" s="3" t="s">
        <v>287</v>
      </c>
      <c r="S111" s="3" t="s">
        <v>295</v>
      </c>
      <c r="T111" s="3"/>
      <c r="U111" s="3">
        <v>191.96</v>
      </c>
      <c r="V111" s="4">
        <f>H111*U111</f>
        <v>3839.2000000000003</v>
      </c>
      <c r="W111" s="4">
        <f t="shared" si="6"/>
        <v>1160.7999999999997</v>
      </c>
      <c r="X111" s="3"/>
      <c r="Y111" s="3"/>
    </row>
    <row r="112" spans="1:25" s="82" customFormat="1" ht="38.25" x14ac:dyDescent="0.25">
      <c r="A112" s="3">
        <v>109</v>
      </c>
      <c r="B112" s="2" t="s">
        <v>306</v>
      </c>
      <c r="C112" s="38" t="s">
        <v>307</v>
      </c>
      <c r="D112" s="38" t="str">
        <f t="shared" si="3"/>
        <v>Сызғыш, 30 см</v>
      </c>
      <c r="E112" s="38" t="s">
        <v>307</v>
      </c>
      <c r="F112" s="2" t="s">
        <v>23</v>
      </c>
      <c r="G112" s="2" t="s">
        <v>215</v>
      </c>
      <c r="H112" s="44">
        <v>20</v>
      </c>
      <c r="I112" s="39">
        <v>400</v>
      </c>
      <c r="J112" s="4">
        <f t="shared" si="7"/>
        <v>8000</v>
      </c>
      <c r="K112" s="4"/>
      <c r="L112" s="4"/>
      <c r="M112" s="4" t="s">
        <v>312</v>
      </c>
      <c r="N112" s="46"/>
      <c r="O112" s="46"/>
      <c r="P112" s="46"/>
      <c r="Q112" s="46"/>
      <c r="R112" s="3" t="s">
        <v>287</v>
      </c>
      <c r="S112" s="3" t="s">
        <v>295</v>
      </c>
      <c r="T112" s="3"/>
      <c r="U112" s="3">
        <v>263.39</v>
      </c>
      <c r="V112" s="4">
        <f>H112*U112</f>
        <v>5267.7999999999993</v>
      </c>
      <c r="W112" s="4">
        <f t="shared" si="6"/>
        <v>2732.2000000000007</v>
      </c>
      <c r="X112" s="3"/>
      <c r="Y112" s="3"/>
    </row>
    <row r="113" spans="1:25" s="82" customFormat="1" ht="45.6" customHeight="1" x14ac:dyDescent="0.25">
      <c r="A113" s="3">
        <v>110</v>
      </c>
      <c r="B113" s="2" t="s">
        <v>308</v>
      </c>
      <c r="C113" s="38" t="s">
        <v>309</v>
      </c>
      <c r="D113" s="38" t="str">
        <f t="shared" si="3"/>
        <v>Папка-тіркеуші, А4, омыртқа ені 50 мм</v>
      </c>
      <c r="E113" s="38" t="s">
        <v>309</v>
      </c>
      <c r="F113" s="2" t="s">
        <v>23</v>
      </c>
      <c r="G113" s="2" t="s">
        <v>215</v>
      </c>
      <c r="H113" s="44">
        <v>20</v>
      </c>
      <c r="I113" s="39">
        <v>1000</v>
      </c>
      <c r="J113" s="4">
        <f t="shared" si="7"/>
        <v>20000</v>
      </c>
      <c r="K113" s="4"/>
      <c r="L113" s="4"/>
      <c r="M113" s="4" t="s">
        <v>312</v>
      </c>
      <c r="N113" s="46"/>
      <c r="O113" s="46"/>
      <c r="P113" s="46"/>
      <c r="Q113" s="46"/>
      <c r="R113" s="3" t="s">
        <v>287</v>
      </c>
      <c r="S113" s="3" t="s">
        <v>295</v>
      </c>
      <c r="T113" s="3"/>
      <c r="U113" s="3">
        <v>767.86</v>
      </c>
      <c r="V113" s="4">
        <f>H113*U113</f>
        <v>15357.2</v>
      </c>
      <c r="W113" s="4">
        <f t="shared" si="6"/>
        <v>4642.7999999999993</v>
      </c>
      <c r="X113" s="3"/>
      <c r="Y113" s="3"/>
    </row>
    <row r="114" spans="1:25" s="82" customFormat="1" ht="38.25" x14ac:dyDescent="0.25">
      <c r="A114" s="3">
        <v>111</v>
      </c>
      <c r="B114" s="2" t="s">
        <v>310</v>
      </c>
      <c r="C114" s="38" t="s">
        <v>311</v>
      </c>
      <c r="D114" s="38" t="str">
        <f t="shared" si="3"/>
        <v>Мастика, көк, жасыл</v>
      </c>
      <c r="E114" s="38" t="s">
        <v>311</v>
      </c>
      <c r="F114" s="2" t="s">
        <v>23</v>
      </c>
      <c r="G114" s="2" t="s">
        <v>215</v>
      </c>
      <c r="H114" s="44">
        <v>3</v>
      </c>
      <c r="I114" s="39">
        <v>2000</v>
      </c>
      <c r="J114" s="4">
        <f t="shared" si="7"/>
        <v>6000</v>
      </c>
      <c r="K114" s="4"/>
      <c r="L114" s="4"/>
      <c r="M114" s="4" t="s">
        <v>312</v>
      </c>
      <c r="N114" s="46"/>
      <c r="O114" s="46"/>
      <c r="P114" s="46"/>
      <c r="Q114" s="46"/>
      <c r="R114" s="3" t="s">
        <v>287</v>
      </c>
      <c r="S114" s="3" t="s">
        <v>295</v>
      </c>
      <c r="T114" s="3"/>
      <c r="U114" s="42">
        <v>1316.96</v>
      </c>
      <c r="V114" s="4">
        <f>H114*U114</f>
        <v>3950.88</v>
      </c>
      <c r="W114" s="4">
        <f t="shared" si="6"/>
        <v>2049.12</v>
      </c>
      <c r="X114" s="3"/>
      <c r="Y114" s="3"/>
    </row>
    <row r="115" spans="1:25" s="82" customFormat="1" ht="51" x14ac:dyDescent="0.25">
      <c r="A115" s="3">
        <v>112</v>
      </c>
      <c r="B115" s="2" t="s">
        <v>316</v>
      </c>
      <c r="C115" s="2" t="s">
        <v>317</v>
      </c>
      <c r="D115" s="2" t="s">
        <v>316</v>
      </c>
      <c r="E115" s="2" t="s">
        <v>317</v>
      </c>
      <c r="F115" s="2" t="s">
        <v>27</v>
      </c>
      <c r="G115" s="2" t="s">
        <v>318</v>
      </c>
      <c r="H115" s="44">
        <v>4</v>
      </c>
      <c r="I115" s="39">
        <v>413411.25</v>
      </c>
      <c r="J115" s="4">
        <f t="shared" si="7"/>
        <v>1653645</v>
      </c>
      <c r="K115" s="4"/>
      <c r="L115" s="4"/>
      <c r="M115" s="4" t="s">
        <v>212</v>
      </c>
      <c r="N115" s="46"/>
      <c r="O115" s="46"/>
      <c r="P115" s="46"/>
      <c r="Q115" s="46"/>
      <c r="R115" s="2" t="s">
        <v>322</v>
      </c>
      <c r="S115" s="2" t="s">
        <v>346</v>
      </c>
      <c r="T115" s="3"/>
      <c r="U115" s="3"/>
      <c r="V115" s="4"/>
      <c r="W115" s="4"/>
      <c r="X115" s="3"/>
      <c r="Y115" s="3"/>
    </row>
    <row r="116" spans="1:25" s="82" customFormat="1" ht="38.25" x14ac:dyDescent="0.25">
      <c r="A116" s="3">
        <v>113</v>
      </c>
      <c r="B116" s="2" t="s">
        <v>320</v>
      </c>
      <c r="C116" s="2" t="s">
        <v>320</v>
      </c>
      <c r="D116" s="2" t="s">
        <v>320</v>
      </c>
      <c r="E116" s="2" t="s">
        <v>320</v>
      </c>
      <c r="F116" s="2" t="s">
        <v>23</v>
      </c>
      <c r="G116" s="2" t="s">
        <v>211</v>
      </c>
      <c r="H116" s="44">
        <v>1</v>
      </c>
      <c r="I116" s="52">
        <v>400000</v>
      </c>
      <c r="J116" s="4">
        <f t="shared" si="7"/>
        <v>400000</v>
      </c>
      <c r="K116" s="4"/>
      <c r="L116" s="4"/>
      <c r="M116" s="4" t="s">
        <v>321</v>
      </c>
      <c r="N116" s="53"/>
      <c r="O116" s="53"/>
      <c r="P116" s="53"/>
      <c r="Q116" s="53"/>
      <c r="R116" s="2" t="s">
        <v>287</v>
      </c>
      <c r="S116" s="2" t="s">
        <v>328</v>
      </c>
      <c r="T116" s="3"/>
      <c r="U116" s="3"/>
      <c r="V116" s="4">
        <v>400000</v>
      </c>
      <c r="W116" s="4">
        <f>J116-V116</f>
        <v>0</v>
      </c>
      <c r="X116" s="3"/>
      <c r="Y116" s="3"/>
    </row>
    <row r="117" spans="1:25" s="82" customFormat="1" ht="49.15" customHeight="1" x14ac:dyDescent="0.25">
      <c r="A117" s="3">
        <v>114</v>
      </c>
      <c r="B117" s="2" t="s">
        <v>329</v>
      </c>
      <c r="C117" s="51" t="s">
        <v>330</v>
      </c>
      <c r="D117" s="2" t="s">
        <v>329</v>
      </c>
      <c r="E117" s="51" t="s">
        <v>330</v>
      </c>
      <c r="F117" s="2" t="s">
        <v>27</v>
      </c>
      <c r="G117" s="2" t="s">
        <v>211</v>
      </c>
      <c r="H117" s="44">
        <v>1</v>
      </c>
      <c r="I117" s="52">
        <v>10000000</v>
      </c>
      <c r="J117" s="4">
        <f t="shared" si="7"/>
        <v>10000000</v>
      </c>
      <c r="K117" s="4"/>
      <c r="L117" s="4"/>
      <c r="M117" s="4" t="s">
        <v>217</v>
      </c>
      <c r="N117" s="53"/>
      <c r="O117" s="53"/>
      <c r="P117" s="53"/>
      <c r="Q117" s="53"/>
      <c r="R117" s="2" t="s">
        <v>347</v>
      </c>
      <c r="S117" s="3"/>
      <c r="T117" s="3"/>
      <c r="U117" s="3"/>
      <c r="V117" s="4"/>
      <c r="W117" s="4"/>
      <c r="X117" s="3"/>
      <c r="Y117" s="3"/>
    </row>
    <row r="118" spans="1:25" s="83" customFormat="1" ht="38.25" x14ac:dyDescent="0.25">
      <c r="A118" s="58">
        <v>115</v>
      </c>
      <c r="B118" s="59" t="s">
        <v>334</v>
      </c>
      <c r="C118" s="60" t="s">
        <v>334</v>
      </c>
      <c r="D118" s="61" t="s">
        <v>334</v>
      </c>
      <c r="E118" s="61" t="s">
        <v>334</v>
      </c>
      <c r="F118" s="59" t="s">
        <v>23</v>
      </c>
      <c r="G118" s="59" t="s">
        <v>211</v>
      </c>
      <c r="H118" s="62">
        <v>1</v>
      </c>
      <c r="I118" s="63">
        <v>109000</v>
      </c>
      <c r="J118" s="64">
        <f t="shared" si="7"/>
        <v>109000</v>
      </c>
      <c r="K118" s="64"/>
      <c r="L118" s="64"/>
      <c r="M118" s="64" t="s">
        <v>220</v>
      </c>
      <c r="N118" s="65"/>
      <c r="O118" s="65"/>
      <c r="P118" s="65"/>
      <c r="Q118" s="65"/>
      <c r="R118" s="2" t="s">
        <v>287</v>
      </c>
      <c r="S118" s="59" t="s">
        <v>345</v>
      </c>
      <c r="T118" s="58"/>
      <c r="U118" s="58"/>
      <c r="V118" s="64"/>
      <c r="W118" s="64"/>
      <c r="X118" s="58"/>
      <c r="Y118" s="58"/>
    </row>
    <row r="119" spans="1:25" s="83" customFormat="1" ht="57" x14ac:dyDescent="0.25">
      <c r="A119" s="58">
        <v>116</v>
      </c>
      <c r="B119" s="72" t="s">
        <v>336</v>
      </c>
      <c r="C119" s="73" t="s">
        <v>335</v>
      </c>
      <c r="D119" s="73" t="s">
        <v>336</v>
      </c>
      <c r="E119" s="73" t="s">
        <v>335</v>
      </c>
      <c r="F119" s="72" t="s">
        <v>26</v>
      </c>
      <c r="G119" s="59" t="s">
        <v>211</v>
      </c>
      <c r="H119" s="62">
        <v>1</v>
      </c>
      <c r="I119" s="63">
        <v>16650000</v>
      </c>
      <c r="J119" s="64">
        <v>16650000</v>
      </c>
      <c r="K119" s="64"/>
      <c r="L119" s="64"/>
      <c r="M119" s="64" t="s">
        <v>220</v>
      </c>
      <c r="N119" s="65"/>
      <c r="O119" s="65"/>
      <c r="P119" s="65"/>
      <c r="Q119" s="65"/>
      <c r="R119" s="2" t="s">
        <v>347</v>
      </c>
      <c r="S119" s="58"/>
      <c r="T119" s="58"/>
      <c r="U119" s="58"/>
      <c r="V119" s="64"/>
      <c r="W119" s="64"/>
      <c r="X119" s="58"/>
      <c r="Y119" s="58"/>
    </row>
    <row r="120" spans="1:25" s="83" customFormat="1" ht="14.25" hidden="1" x14ac:dyDescent="0.25">
      <c r="A120" s="58"/>
      <c r="B120" s="59"/>
      <c r="C120" s="73"/>
      <c r="D120" s="61"/>
      <c r="E120" s="61"/>
      <c r="F120" s="59"/>
      <c r="G120" s="59"/>
      <c r="H120" s="62"/>
      <c r="I120" s="63"/>
      <c r="J120" s="64"/>
      <c r="K120" s="64"/>
      <c r="L120" s="64"/>
      <c r="M120" s="64"/>
      <c r="N120" s="65"/>
      <c r="O120" s="65"/>
      <c r="P120" s="65"/>
      <c r="Q120" s="65"/>
      <c r="R120" s="58"/>
      <c r="S120" s="58"/>
      <c r="T120" s="58"/>
      <c r="U120" s="58"/>
      <c r="V120" s="64"/>
      <c r="W120" s="64"/>
      <c r="X120" s="58"/>
      <c r="Y120" s="58"/>
    </row>
    <row r="121" spans="1:25" s="83" customFormat="1" ht="38.25" x14ac:dyDescent="0.25">
      <c r="A121" s="58">
        <v>118</v>
      </c>
      <c r="B121" s="59" t="s">
        <v>340</v>
      </c>
      <c r="C121" s="70" t="s">
        <v>341</v>
      </c>
      <c r="D121" s="61" t="s">
        <v>340</v>
      </c>
      <c r="E121" s="61" t="s">
        <v>341</v>
      </c>
      <c r="F121" s="59" t="s">
        <v>23</v>
      </c>
      <c r="G121" s="59" t="s">
        <v>211</v>
      </c>
      <c r="H121" s="62">
        <v>1</v>
      </c>
      <c r="I121" s="71">
        <v>580000</v>
      </c>
      <c r="J121" s="64">
        <v>580000</v>
      </c>
      <c r="K121" s="64"/>
      <c r="L121" s="64"/>
      <c r="M121" s="64" t="s">
        <v>220</v>
      </c>
      <c r="N121" s="66"/>
      <c r="O121" s="66"/>
      <c r="P121" s="66"/>
      <c r="Q121" s="66"/>
      <c r="R121" s="58"/>
      <c r="S121" s="58"/>
      <c r="T121" s="58"/>
      <c r="U121" s="58"/>
      <c r="V121" s="64"/>
      <c r="W121" s="64"/>
      <c r="X121" s="58"/>
      <c r="Y121" s="58"/>
    </row>
    <row r="122" spans="1:25" s="83" customFormat="1" ht="25.5" x14ac:dyDescent="0.25">
      <c r="A122" s="58">
        <v>119</v>
      </c>
      <c r="B122" s="59" t="s">
        <v>342</v>
      </c>
      <c r="C122" s="66" t="s">
        <v>343</v>
      </c>
      <c r="D122" s="59" t="s">
        <v>342</v>
      </c>
      <c r="E122" s="66" t="s">
        <v>343</v>
      </c>
      <c r="F122" s="59" t="s">
        <v>27</v>
      </c>
      <c r="G122" s="59" t="s">
        <v>211</v>
      </c>
      <c r="H122" s="62">
        <v>1</v>
      </c>
      <c r="I122" s="81">
        <v>1200000</v>
      </c>
      <c r="J122" s="64">
        <v>1200000</v>
      </c>
      <c r="K122" s="64"/>
      <c r="L122" s="64"/>
      <c r="M122" s="64" t="s">
        <v>344</v>
      </c>
      <c r="N122" s="66"/>
      <c r="O122" s="66"/>
      <c r="P122" s="66"/>
      <c r="Q122" s="66"/>
      <c r="R122" s="58"/>
      <c r="S122" s="58"/>
      <c r="T122" s="58"/>
      <c r="U122" s="58"/>
      <c r="V122" s="64"/>
      <c r="W122" s="64"/>
      <c r="X122" s="58"/>
      <c r="Y122" s="58"/>
    </row>
    <row r="123" spans="1:25" ht="15" hidden="1" x14ac:dyDescent="0.25">
      <c r="C123" s="24"/>
      <c r="D123" s="25"/>
      <c r="E123" s="25"/>
      <c r="G123" s="5"/>
      <c r="H123" s="26"/>
      <c r="I123" s="27"/>
      <c r="J123" s="28"/>
      <c r="K123" s="28"/>
      <c r="L123" s="28"/>
      <c r="N123" s="24"/>
      <c r="O123" s="24"/>
      <c r="P123" s="24"/>
      <c r="Q123" s="24"/>
    </row>
    <row r="124" spans="1:25" ht="15" hidden="1" x14ac:dyDescent="0.25">
      <c r="C124" s="24"/>
      <c r="D124" s="25"/>
      <c r="E124" s="25"/>
      <c r="G124" s="5"/>
      <c r="H124" s="26"/>
      <c r="I124" s="27"/>
      <c r="J124" s="28"/>
      <c r="K124" s="28"/>
      <c r="L124" s="28"/>
      <c r="N124" s="24"/>
      <c r="O124" s="24"/>
      <c r="P124" s="24"/>
      <c r="Q124" s="24"/>
    </row>
    <row r="125" spans="1:25" ht="15" hidden="1" x14ac:dyDescent="0.25">
      <c r="C125" s="24"/>
      <c r="D125" s="25"/>
      <c r="E125" s="25"/>
      <c r="G125" s="5"/>
      <c r="H125" s="26"/>
      <c r="I125" s="27"/>
      <c r="J125" s="28"/>
      <c r="K125" s="28"/>
      <c r="L125" s="28"/>
      <c r="N125" s="24"/>
      <c r="O125" s="24"/>
      <c r="P125" s="24"/>
      <c r="Q125" s="24"/>
    </row>
    <row r="126" spans="1:25" ht="15" hidden="1" x14ac:dyDescent="0.25">
      <c r="C126" s="24"/>
      <c r="D126" s="25"/>
      <c r="E126" s="25"/>
      <c r="G126" s="5"/>
      <c r="H126" s="26"/>
      <c r="I126" s="27"/>
      <c r="J126" s="28"/>
      <c r="K126" s="28"/>
      <c r="L126" s="28"/>
      <c r="N126" s="24"/>
      <c r="O126" s="24"/>
      <c r="P126" s="24"/>
      <c r="Q126" s="24"/>
    </row>
    <row r="127" spans="1:25" ht="15" hidden="1" x14ac:dyDescent="0.25">
      <c r="C127" s="24"/>
      <c r="D127" s="25"/>
      <c r="E127" s="25"/>
      <c r="G127" s="5"/>
      <c r="H127" s="26"/>
      <c r="I127" s="27"/>
      <c r="J127" s="28"/>
      <c r="K127" s="28"/>
      <c r="L127" s="28"/>
      <c r="N127" s="24"/>
      <c r="O127" s="24"/>
      <c r="P127" s="24"/>
      <c r="Q127" s="24"/>
    </row>
    <row r="128" spans="1:25" ht="13.9" hidden="1" customHeight="1" x14ac:dyDescent="0.25">
      <c r="C128" s="24"/>
      <c r="D128" s="25"/>
      <c r="E128" s="25"/>
      <c r="G128" s="5"/>
      <c r="H128" s="26"/>
      <c r="I128" s="27"/>
      <c r="J128" s="28"/>
      <c r="K128" s="28"/>
      <c r="L128" s="28"/>
      <c r="N128" s="24"/>
      <c r="O128" s="24"/>
      <c r="P128" s="24"/>
      <c r="Q128" s="24"/>
    </row>
    <row r="129" spans="3:17" ht="13.9" hidden="1" customHeight="1" x14ac:dyDescent="0.25">
      <c r="C129" s="24"/>
      <c r="D129" s="25"/>
      <c r="E129" s="25"/>
      <c r="G129" s="5"/>
      <c r="H129" s="26"/>
      <c r="I129" s="27"/>
      <c r="J129" s="28"/>
      <c r="K129" s="28"/>
      <c r="L129" s="28"/>
      <c r="N129" s="24"/>
      <c r="O129" s="24"/>
      <c r="P129" s="24"/>
      <c r="Q129" s="24"/>
    </row>
    <row r="130" spans="3:17" ht="13.9" hidden="1" customHeight="1" x14ac:dyDescent="0.25">
      <c r="C130" s="24"/>
      <c r="D130" s="25"/>
      <c r="E130" s="25"/>
      <c r="G130" s="5"/>
      <c r="H130" s="26"/>
      <c r="I130" s="27"/>
      <c r="J130" s="28"/>
      <c r="K130" s="28"/>
      <c r="L130" s="28"/>
      <c r="N130" s="24"/>
      <c r="O130" s="24"/>
      <c r="P130" s="24"/>
      <c r="Q130" s="24"/>
    </row>
    <row r="131" spans="3:17" ht="15" hidden="1" x14ac:dyDescent="0.25">
      <c r="C131" s="24"/>
      <c r="D131" s="25"/>
      <c r="E131" s="25"/>
      <c r="G131" s="5"/>
      <c r="H131" s="26"/>
      <c r="I131" s="27"/>
      <c r="J131" s="28"/>
      <c r="K131" s="28"/>
      <c r="L131" s="28"/>
      <c r="N131" s="24"/>
      <c r="O131" s="24"/>
      <c r="P131" s="24"/>
      <c r="Q131" s="24"/>
    </row>
    <row r="132" spans="3:17" ht="15" hidden="1" x14ac:dyDescent="0.25">
      <c r="C132" s="24"/>
      <c r="D132" s="25"/>
      <c r="E132" s="25"/>
      <c r="G132" s="5"/>
      <c r="H132" s="26"/>
      <c r="I132" s="27"/>
      <c r="J132" s="28"/>
      <c r="K132" s="28"/>
      <c r="L132" s="28"/>
      <c r="N132" s="24"/>
      <c r="O132" s="24"/>
      <c r="P132" s="24"/>
      <c r="Q132" s="24"/>
    </row>
    <row r="133" spans="3:17" ht="15" hidden="1" x14ac:dyDescent="0.25">
      <c r="G133" s="5"/>
      <c r="H133" s="26"/>
      <c r="I133" s="28"/>
      <c r="J133" s="28"/>
      <c r="K133" s="28"/>
      <c r="L133" s="28"/>
      <c r="N133" s="29"/>
      <c r="O133" s="30"/>
    </row>
    <row r="134" spans="3:17" ht="15" hidden="1" x14ac:dyDescent="0.25">
      <c r="G134" s="5"/>
      <c r="H134" s="26"/>
      <c r="I134" s="28"/>
      <c r="J134" s="28"/>
      <c r="K134" s="28"/>
      <c r="L134" s="28"/>
      <c r="N134" s="31"/>
      <c r="O134" s="32"/>
    </row>
    <row r="135" spans="3:17" ht="15" hidden="1" x14ac:dyDescent="0.25">
      <c r="G135" s="5"/>
      <c r="H135" s="26"/>
      <c r="I135" s="28"/>
      <c r="J135" s="28"/>
      <c r="K135" s="28"/>
      <c r="L135" s="28"/>
      <c r="N135" s="31"/>
      <c r="O135" s="32"/>
    </row>
    <row r="136" spans="3:17" ht="15" hidden="1" x14ac:dyDescent="0.25">
      <c r="G136" s="5"/>
      <c r="H136" s="26"/>
      <c r="I136" s="28"/>
      <c r="J136" s="28"/>
      <c r="K136" s="28"/>
      <c r="L136" s="28"/>
      <c r="N136" s="31"/>
      <c r="O136" s="32"/>
    </row>
    <row r="137" spans="3:17" ht="15" hidden="1" x14ac:dyDescent="0.25">
      <c r="G137" s="5"/>
      <c r="H137" s="26"/>
      <c r="I137" s="28"/>
      <c r="J137" s="28"/>
      <c r="K137" s="28"/>
      <c r="L137" s="28"/>
      <c r="N137" s="31"/>
      <c r="O137" s="32"/>
    </row>
    <row r="138" spans="3:17" ht="15" hidden="1" x14ac:dyDescent="0.25">
      <c r="G138" s="5"/>
      <c r="H138" s="26"/>
      <c r="I138" s="28"/>
      <c r="J138" s="28"/>
      <c r="K138" s="28"/>
      <c r="L138" s="28"/>
      <c r="N138" s="31"/>
      <c r="O138" s="32"/>
    </row>
    <row r="139" spans="3:17" ht="15" hidden="1" x14ac:dyDescent="0.25">
      <c r="G139" s="5"/>
      <c r="H139" s="26"/>
      <c r="I139" s="28"/>
      <c r="J139" s="28"/>
      <c r="K139" s="28"/>
      <c r="L139" s="28"/>
      <c r="N139" s="31"/>
      <c r="O139" s="32"/>
    </row>
    <row r="140" spans="3:17" ht="15" hidden="1" x14ac:dyDescent="0.25">
      <c r="G140" s="5"/>
      <c r="H140" s="26"/>
      <c r="I140" s="28"/>
      <c r="J140" s="28"/>
      <c r="K140" s="28"/>
      <c r="L140" s="28"/>
      <c r="N140" s="31"/>
      <c r="O140" s="32"/>
    </row>
    <row r="141" spans="3:17" ht="15" hidden="1" x14ac:dyDescent="0.25">
      <c r="G141" s="5"/>
      <c r="H141" s="26"/>
      <c r="I141" s="28"/>
      <c r="J141" s="28"/>
      <c r="K141" s="28"/>
      <c r="L141" s="28"/>
      <c r="N141" s="33"/>
      <c r="O141" s="24"/>
    </row>
    <row r="142" spans="3:17" ht="15" hidden="1" x14ac:dyDescent="0.25">
      <c r="G142" s="5"/>
      <c r="H142" s="26"/>
      <c r="I142" s="28"/>
      <c r="J142" s="28"/>
      <c r="K142" s="28"/>
      <c r="L142" s="28"/>
      <c r="N142" s="33"/>
      <c r="O142" s="24"/>
    </row>
    <row r="143" spans="3:17" ht="15" hidden="1" x14ac:dyDescent="0.25">
      <c r="G143" s="5"/>
      <c r="H143" s="26"/>
      <c r="I143" s="28"/>
      <c r="J143" s="28"/>
      <c r="K143" s="28"/>
      <c r="L143" s="28"/>
      <c r="N143" s="33"/>
      <c r="O143" s="24"/>
    </row>
    <row r="144" spans="3:17" ht="15" hidden="1" x14ac:dyDescent="0.25">
      <c r="G144" s="5"/>
      <c r="H144" s="26"/>
      <c r="I144" s="28"/>
      <c r="J144" s="28"/>
      <c r="K144" s="28"/>
      <c r="L144" s="28"/>
      <c r="N144" s="33"/>
      <c r="O144" s="24"/>
    </row>
    <row r="145" spans="7:15" ht="15" hidden="1" x14ac:dyDescent="0.25">
      <c r="G145" s="5"/>
      <c r="H145" s="26"/>
      <c r="I145" s="28"/>
      <c r="J145" s="28"/>
      <c r="K145" s="28"/>
      <c r="L145" s="28"/>
      <c r="N145" s="33"/>
      <c r="O145" s="24"/>
    </row>
    <row r="146" spans="7:15" ht="15" hidden="1" x14ac:dyDescent="0.25">
      <c r="G146" s="5"/>
      <c r="H146" s="26"/>
      <c r="I146" s="28"/>
      <c r="J146" s="28"/>
      <c r="K146" s="28"/>
      <c r="L146" s="28"/>
      <c r="N146" s="33"/>
      <c r="O146" s="24"/>
    </row>
    <row r="147" spans="7:15" ht="15" hidden="1" x14ac:dyDescent="0.25">
      <c r="G147" s="5"/>
      <c r="H147" s="26"/>
      <c r="I147" s="28"/>
      <c r="J147" s="28"/>
      <c r="K147" s="28"/>
      <c r="L147" s="28"/>
      <c r="N147" s="33"/>
      <c r="O147" s="24"/>
    </row>
    <row r="148" spans="7:15" ht="15" hidden="1" x14ac:dyDescent="0.25">
      <c r="G148" s="5"/>
      <c r="H148" s="26"/>
      <c r="I148" s="28"/>
      <c r="J148" s="28"/>
      <c r="K148" s="28"/>
      <c r="L148" s="28"/>
      <c r="N148" s="33"/>
      <c r="O148" s="24"/>
    </row>
    <row r="149" spans="7:15" ht="15" hidden="1" x14ac:dyDescent="0.25">
      <c r="G149" s="5"/>
      <c r="H149" s="26"/>
      <c r="I149" s="28"/>
      <c r="J149" s="28"/>
      <c r="K149" s="28"/>
      <c r="L149" s="28"/>
      <c r="N149" s="33"/>
      <c r="O149" s="24"/>
    </row>
    <row r="150" spans="7:15" ht="15" hidden="1" x14ac:dyDescent="0.25">
      <c r="G150" s="5"/>
      <c r="H150" s="26"/>
      <c r="I150" s="28"/>
      <c r="J150" s="28"/>
      <c r="K150" s="28"/>
      <c r="L150" s="28"/>
      <c r="N150" s="33"/>
      <c r="O150" s="24"/>
    </row>
    <row r="151" spans="7:15" ht="15" hidden="1" x14ac:dyDescent="0.25">
      <c r="G151" s="5"/>
      <c r="H151" s="26"/>
      <c r="I151" s="28"/>
      <c r="J151" s="28"/>
      <c r="K151" s="28"/>
      <c r="L151" s="28"/>
      <c r="N151" s="33"/>
      <c r="O151" s="24"/>
    </row>
    <row r="152" spans="7:15" ht="15" hidden="1" x14ac:dyDescent="0.25">
      <c r="G152" s="5"/>
      <c r="H152" s="26"/>
      <c r="I152" s="28"/>
      <c r="J152" s="28"/>
      <c r="K152" s="28"/>
      <c r="L152" s="28"/>
      <c r="N152" s="33"/>
      <c r="O152" s="24"/>
    </row>
    <row r="153" spans="7:15" ht="15" hidden="1" x14ac:dyDescent="0.25">
      <c r="G153" s="5"/>
      <c r="H153" s="26"/>
      <c r="I153" s="28"/>
      <c r="J153" s="28"/>
      <c r="K153" s="28"/>
      <c r="L153" s="28"/>
      <c r="N153" s="33"/>
      <c r="O153" s="24"/>
    </row>
    <row r="154" spans="7:15" ht="15" hidden="1" x14ac:dyDescent="0.25">
      <c r="G154" s="5"/>
      <c r="H154" s="26"/>
      <c r="I154" s="28"/>
      <c r="J154" s="28"/>
      <c r="K154" s="28"/>
      <c r="L154" s="28"/>
      <c r="N154" s="33"/>
      <c r="O154" s="24"/>
    </row>
    <row r="155" spans="7:15" ht="15" hidden="1" x14ac:dyDescent="0.25">
      <c r="G155" s="5"/>
      <c r="H155" s="26"/>
      <c r="I155" s="28"/>
      <c r="J155" s="28"/>
      <c r="K155" s="28"/>
      <c r="L155" s="28"/>
      <c r="N155" s="33"/>
      <c r="O155" s="24"/>
    </row>
    <row r="156" spans="7:15" ht="15" hidden="1" x14ac:dyDescent="0.25">
      <c r="G156" s="5"/>
      <c r="H156" s="26"/>
      <c r="I156" s="28"/>
      <c r="J156" s="28"/>
      <c r="K156" s="28"/>
      <c r="L156" s="28"/>
      <c r="N156" s="33"/>
      <c r="O156" s="24"/>
    </row>
    <row r="157" spans="7:15" ht="15" hidden="1" x14ac:dyDescent="0.25">
      <c r="G157" s="5"/>
      <c r="H157" s="26"/>
      <c r="I157" s="28"/>
      <c r="J157" s="28"/>
      <c r="K157" s="28"/>
      <c r="L157" s="28"/>
      <c r="N157" s="33"/>
      <c r="O157" s="24"/>
    </row>
    <row r="158" spans="7:15" ht="15" hidden="1" x14ac:dyDescent="0.25">
      <c r="G158" s="5"/>
      <c r="H158" s="26"/>
      <c r="I158" s="28"/>
      <c r="J158" s="28"/>
      <c r="K158" s="28"/>
      <c r="L158" s="28"/>
      <c r="N158" s="33"/>
      <c r="O158" s="24"/>
    </row>
    <row r="159" spans="7:15" ht="15" hidden="1" x14ac:dyDescent="0.25">
      <c r="G159" s="5"/>
      <c r="H159" s="26"/>
      <c r="I159" s="28"/>
      <c r="J159" s="28"/>
      <c r="K159" s="28"/>
      <c r="L159" s="28"/>
      <c r="N159" s="34"/>
      <c r="O159" s="35"/>
    </row>
    <row r="160" spans="7:15" ht="15" hidden="1" x14ac:dyDescent="0.25">
      <c r="G160" s="5"/>
      <c r="H160" s="26"/>
      <c r="I160" s="28"/>
      <c r="J160" s="28"/>
      <c r="K160" s="28"/>
      <c r="L160" s="28"/>
      <c r="N160" s="33"/>
      <c r="O160" s="24"/>
    </row>
    <row r="161" spans="7:15" ht="15" hidden="1" x14ac:dyDescent="0.25">
      <c r="G161" s="5"/>
      <c r="H161" s="26"/>
      <c r="I161" s="28"/>
      <c r="J161" s="28"/>
      <c r="K161" s="28"/>
      <c r="L161" s="28"/>
      <c r="N161" s="33"/>
      <c r="O161" s="24"/>
    </row>
    <row r="162" spans="7:15" ht="15" hidden="1" x14ac:dyDescent="0.25">
      <c r="G162" s="5"/>
      <c r="H162" s="26"/>
      <c r="I162" s="28"/>
      <c r="J162" s="28"/>
      <c r="K162" s="28"/>
      <c r="L162" s="28"/>
      <c r="N162" s="33"/>
      <c r="O162" s="24"/>
    </row>
    <row r="163" spans="7:15" ht="15" hidden="1" x14ac:dyDescent="0.25">
      <c r="G163" s="5"/>
      <c r="H163" s="26"/>
      <c r="I163" s="28"/>
      <c r="J163" s="28"/>
      <c r="K163" s="28"/>
      <c r="L163" s="28"/>
      <c r="N163" s="33"/>
      <c r="O163" s="24"/>
    </row>
    <row r="164" spans="7:15" ht="15" hidden="1" x14ac:dyDescent="0.25">
      <c r="G164" s="5"/>
      <c r="H164" s="26"/>
      <c r="I164" s="28"/>
      <c r="J164" s="28"/>
      <c r="K164" s="28"/>
      <c r="L164" s="28"/>
      <c r="N164" s="33"/>
      <c r="O164" s="24"/>
    </row>
    <row r="165" spans="7:15" ht="15" hidden="1" x14ac:dyDescent="0.25">
      <c r="G165" s="5"/>
      <c r="H165" s="26"/>
      <c r="I165" s="28"/>
      <c r="J165" s="28"/>
      <c r="K165" s="28"/>
      <c r="L165" s="28"/>
      <c r="N165" s="33"/>
      <c r="O165" s="24"/>
    </row>
    <row r="166" spans="7:15" ht="15" hidden="1" x14ac:dyDescent="0.25">
      <c r="G166" s="5"/>
      <c r="H166" s="26"/>
      <c r="I166" s="28"/>
      <c r="J166" s="28"/>
      <c r="K166" s="28"/>
      <c r="L166" s="28"/>
      <c r="N166" s="33"/>
      <c r="O166" s="24"/>
    </row>
    <row r="167" spans="7:15" ht="15" hidden="1" x14ac:dyDescent="0.25">
      <c r="G167" s="5"/>
      <c r="H167" s="26"/>
      <c r="I167" s="28"/>
      <c r="J167" s="28"/>
      <c r="K167" s="28"/>
      <c r="L167" s="28"/>
      <c r="N167" s="33"/>
      <c r="O167" s="24"/>
    </row>
    <row r="168" spans="7:15" ht="15" hidden="1" x14ac:dyDescent="0.25">
      <c r="G168" s="5"/>
      <c r="H168" s="26"/>
      <c r="I168" s="28"/>
      <c r="J168" s="28"/>
      <c r="K168" s="28"/>
      <c r="L168" s="28"/>
      <c r="N168" s="33"/>
      <c r="O168" s="24"/>
    </row>
    <row r="169" spans="7:15" ht="15" hidden="1" x14ac:dyDescent="0.25">
      <c r="G169" s="5"/>
      <c r="H169" s="26"/>
      <c r="I169" s="28"/>
      <c r="J169" s="28"/>
      <c r="K169" s="28"/>
      <c r="L169" s="28"/>
      <c r="N169" s="33"/>
      <c r="O169" s="24"/>
    </row>
    <row r="170" spans="7:15" ht="15" hidden="1" x14ac:dyDescent="0.25">
      <c r="G170" s="5"/>
      <c r="H170" s="26"/>
      <c r="I170" s="28"/>
      <c r="J170" s="28"/>
      <c r="K170" s="28"/>
      <c r="L170" s="28"/>
      <c r="N170" s="33"/>
      <c r="O170" s="24"/>
    </row>
    <row r="171" spans="7:15" ht="15" hidden="1" x14ac:dyDescent="0.25">
      <c r="G171" s="5"/>
      <c r="H171" s="26"/>
      <c r="I171" s="28"/>
      <c r="J171" s="28"/>
      <c r="K171" s="28"/>
      <c r="L171" s="28"/>
      <c r="N171" s="33"/>
      <c r="O171" s="24"/>
    </row>
    <row r="172" spans="7:15" ht="15" hidden="1" x14ac:dyDescent="0.25">
      <c r="G172" s="5"/>
      <c r="H172" s="26"/>
      <c r="I172" s="28"/>
      <c r="J172" s="28"/>
      <c r="K172" s="28"/>
      <c r="L172" s="28"/>
      <c r="N172" s="33"/>
      <c r="O172" s="24"/>
    </row>
    <row r="173" spans="7:15" ht="15" hidden="1" x14ac:dyDescent="0.25">
      <c r="G173" s="5"/>
      <c r="H173" s="26"/>
      <c r="I173" s="28"/>
      <c r="J173" s="28"/>
      <c r="K173" s="28"/>
      <c r="L173" s="28"/>
      <c r="N173" s="33"/>
      <c r="O173" s="24"/>
    </row>
    <row r="174" spans="7:15" ht="15" hidden="1" x14ac:dyDescent="0.25">
      <c r="G174" s="5"/>
      <c r="H174" s="26"/>
      <c r="I174" s="28"/>
      <c r="J174" s="28"/>
      <c r="K174" s="28"/>
      <c r="L174" s="28"/>
      <c r="N174" s="33"/>
      <c r="O174" s="24"/>
    </row>
    <row r="175" spans="7:15" ht="15" hidden="1" x14ac:dyDescent="0.25">
      <c r="G175" s="5"/>
      <c r="H175" s="26"/>
      <c r="I175" s="28"/>
      <c r="J175" s="28"/>
      <c r="K175" s="28"/>
      <c r="L175" s="28"/>
      <c r="N175" s="33"/>
      <c r="O175" s="24"/>
    </row>
    <row r="176" spans="7:15" ht="15" hidden="1" x14ac:dyDescent="0.25">
      <c r="G176" s="5"/>
      <c r="H176" s="26"/>
      <c r="I176" s="28"/>
      <c r="J176" s="28"/>
      <c r="K176" s="28"/>
      <c r="L176" s="28"/>
      <c r="N176" s="33"/>
      <c r="O176" s="24"/>
    </row>
    <row r="177" spans="7:15" ht="15" hidden="1" x14ac:dyDescent="0.25">
      <c r="G177" s="5"/>
      <c r="H177" s="26"/>
      <c r="I177" s="28"/>
      <c r="J177" s="28"/>
      <c r="K177" s="28"/>
      <c r="L177" s="28"/>
      <c r="N177" s="33"/>
      <c r="O177" s="24"/>
    </row>
    <row r="178" spans="7:15" ht="15" hidden="1" x14ac:dyDescent="0.25">
      <c r="G178" s="5"/>
      <c r="H178" s="26"/>
      <c r="I178" s="28"/>
      <c r="J178" s="28"/>
      <c r="K178" s="28"/>
      <c r="L178" s="28"/>
      <c r="N178" s="33"/>
      <c r="O178" s="24"/>
    </row>
    <row r="179" spans="7:15" ht="15" hidden="1" x14ac:dyDescent="0.25">
      <c r="G179" s="5"/>
      <c r="H179" s="26"/>
      <c r="I179" s="28"/>
      <c r="J179" s="28"/>
      <c r="K179" s="28"/>
      <c r="L179" s="28"/>
      <c r="N179" s="33"/>
      <c r="O179" s="24"/>
    </row>
    <row r="180" spans="7:15" ht="15" hidden="1" x14ac:dyDescent="0.25">
      <c r="G180" s="5"/>
      <c r="H180" s="26"/>
      <c r="I180" s="28"/>
      <c r="J180" s="28"/>
      <c r="K180" s="28"/>
      <c r="L180" s="28"/>
      <c r="N180" s="33"/>
      <c r="O180" s="24"/>
    </row>
    <row r="181" spans="7:15" ht="15" hidden="1" x14ac:dyDescent="0.25">
      <c r="G181" s="5"/>
      <c r="H181" s="26"/>
      <c r="I181" s="28"/>
      <c r="J181" s="28"/>
      <c r="K181" s="28"/>
      <c r="L181" s="28"/>
      <c r="N181" s="33"/>
      <c r="O181" s="24"/>
    </row>
    <row r="182" spans="7:15" ht="15" hidden="1" x14ac:dyDescent="0.25">
      <c r="G182" s="5"/>
      <c r="H182" s="26"/>
      <c r="I182" s="28"/>
      <c r="J182" s="28"/>
      <c r="K182" s="28"/>
      <c r="L182" s="28"/>
      <c r="N182" s="33"/>
      <c r="O182" s="24"/>
    </row>
    <row r="183" spans="7:15" ht="15" hidden="1" x14ac:dyDescent="0.25">
      <c r="G183" s="5"/>
      <c r="H183" s="26"/>
      <c r="I183" s="28"/>
      <c r="J183" s="28"/>
      <c r="K183" s="28"/>
      <c r="L183" s="28"/>
      <c r="N183" s="33"/>
      <c r="O183" s="24"/>
    </row>
    <row r="184" spans="7:15" ht="15" hidden="1" x14ac:dyDescent="0.25">
      <c r="G184" s="5"/>
      <c r="H184" s="26"/>
      <c r="I184" s="28"/>
      <c r="J184" s="28"/>
      <c r="K184" s="28"/>
      <c r="L184" s="28"/>
      <c r="N184" s="33"/>
      <c r="O184" s="24"/>
    </row>
    <row r="185" spans="7:15" ht="15" hidden="1" x14ac:dyDescent="0.25">
      <c r="G185" s="5"/>
      <c r="H185" s="26"/>
      <c r="I185" s="28"/>
      <c r="J185" s="28"/>
      <c r="K185" s="28"/>
      <c r="L185" s="28"/>
      <c r="N185" s="33"/>
      <c r="O185" s="24"/>
    </row>
    <row r="186" spans="7:15" ht="15" hidden="1" x14ac:dyDescent="0.25">
      <c r="G186" s="5"/>
      <c r="H186" s="26"/>
      <c r="I186" s="28"/>
      <c r="J186" s="28"/>
      <c r="K186" s="28"/>
      <c r="L186" s="28"/>
      <c r="N186" s="33"/>
      <c r="O186" s="24"/>
    </row>
    <row r="187" spans="7:15" ht="15" hidden="1" x14ac:dyDescent="0.25">
      <c r="G187" s="5"/>
      <c r="H187" s="26"/>
      <c r="I187" s="28"/>
      <c r="J187" s="28"/>
      <c r="K187" s="28"/>
      <c r="L187" s="28"/>
      <c r="N187" s="33"/>
      <c r="O187" s="24"/>
    </row>
    <row r="188" spans="7:15" ht="15" hidden="1" x14ac:dyDescent="0.25">
      <c r="G188" s="5"/>
      <c r="H188" s="26"/>
      <c r="I188" s="28"/>
      <c r="J188" s="28"/>
      <c r="K188" s="28"/>
      <c r="L188" s="28"/>
      <c r="N188" s="33"/>
      <c r="O188" s="24"/>
    </row>
    <row r="189" spans="7:15" ht="15" hidden="1" x14ac:dyDescent="0.25">
      <c r="G189" s="5"/>
      <c r="H189" s="26"/>
      <c r="I189" s="28"/>
      <c r="J189" s="28"/>
      <c r="K189" s="28"/>
      <c r="L189" s="28"/>
      <c r="N189" s="33"/>
      <c r="O189" s="24"/>
    </row>
    <row r="190" spans="7:15" ht="15" hidden="1" x14ac:dyDescent="0.25">
      <c r="G190" s="5"/>
      <c r="H190" s="26"/>
      <c r="I190" s="28"/>
      <c r="J190" s="28"/>
      <c r="K190" s="28"/>
      <c r="L190" s="28"/>
      <c r="N190" s="33"/>
      <c r="O190" s="24"/>
    </row>
    <row r="191" spans="7:15" ht="15" hidden="1" x14ac:dyDescent="0.25">
      <c r="G191" s="5"/>
      <c r="H191" s="26"/>
      <c r="I191" s="28"/>
      <c r="J191" s="28"/>
      <c r="K191" s="28"/>
      <c r="L191" s="28"/>
      <c r="N191" s="33"/>
      <c r="O191" s="24"/>
    </row>
    <row r="192" spans="7:15" x14ac:dyDescent="0.25">
      <c r="H192" s="26"/>
      <c r="I192" s="28"/>
      <c r="J192" s="28"/>
      <c r="K192" s="28"/>
      <c r="L192" s="28"/>
    </row>
    <row r="193" spans="8:12" x14ac:dyDescent="0.25">
      <c r="H193" s="26"/>
      <c r="I193" s="28"/>
      <c r="J193" s="28"/>
      <c r="K193" s="28"/>
      <c r="L193" s="28"/>
    </row>
    <row r="194" spans="8:12" x14ac:dyDescent="0.25">
      <c r="H194" s="26"/>
      <c r="I194" s="28"/>
      <c r="J194" s="28"/>
      <c r="K194" s="28"/>
      <c r="L194" s="28"/>
    </row>
    <row r="195" spans="8:12" x14ac:dyDescent="0.25">
      <c r="H195" s="26"/>
      <c r="I195" s="28"/>
      <c r="J195" s="28"/>
      <c r="K195" s="28"/>
      <c r="L195" s="28"/>
    </row>
    <row r="196" spans="8:12" x14ac:dyDescent="0.25">
      <c r="H196" s="26"/>
      <c r="I196" s="28"/>
      <c r="J196" s="28"/>
      <c r="K196" s="28"/>
      <c r="L196" s="28"/>
    </row>
    <row r="197" spans="8:12" x14ac:dyDescent="0.25">
      <c r="H197" s="26"/>
      <c r="I197" s="28"/>
      <c r="J197" s="28"/>
      <c r="K197" s="28"/>
      <c r="L197" s="28"/>
    </row>
    <row r="198" spans="8:12" x14ac:dyDescent="0.25">
      <c r="H198" s="26"/>
      <c r="I198" s="28"/>
      <c r="J198" s="28"/>
      <c r="K198" s="28"/>
      <c r="L198" s="28"/>
    </row>
  </sheetData>
  <sheetProtection formatCells="0" formatColumns="0" formatRows="0" insertColumns="0" insertRows="0" sort="0" autoFilter="0"/>
  <protectedRanges>
    <protectedRange sqref="H39 J39 K70:K71 H1:J38 N106 H40:J79 A1:E79 R80:Y80 R106:Y106 N1:Y79 N107:Y1048576 A85:E1048576 H85:J1048576 N85:Y105" name="Диапазон1"/>
    <protectedRange sqref="O106:Q106" name="Диапазон1_1"/>
    <protectedRange sqref="A80:E80 N80:Q80 H80:J80" name="Диапазон1_2"/>
    <protectedRange sqref="A81:E81 H81:J81 N81:Y81" name="Диапазон1_3"/>
    <protectedRange sqref="A82:E82 H82:J82 N82:Y82" name="Диапазон1_4"/>
    <protectedRange sqref="A83:E83 H83:J83 N83:Y83" name="Диапазон1_5"/>
    <protectedRange sqref="A84:E84 H84:J84 N84:Y84" name="Диапазон1_6"/>
  </protectedRanges>
  <autoFilter ref="A2:Y191" xr:uid="{00000000-0001-0000-0000-000000000000}">
    <filterColumn colId="1">
      <customFilters>
        <customFilter operator="notEqual" val=" "/>
      </customFilters>
    </filterColumn>
  </autoFilter>
  <mergeCells count="3">
    <mergeCell ref="A1:Y1"/>
    <mergeCell ref="S91:S92"/>
    <mergeCell ref="R91:R92"/>
  </mergeCells>
  <pageMargins left="0.25" right="0.25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3EC8EC-0E04-43F3-B5FA-F8279F3EF9AC}">
          <x14:formula1>
            <xm:f>#REF!</xm:f>
          </x14:formula1>
          <xm:sqref>M89 M1:M24 M66:M68 M71:M75 M79 M64 M123:M1048576</xm:sqref>
        </x14:dataValidation>
        <x14:dataValidation type="list" allowBlank="1" showInputMessage="1" showErrorMessage="1" xr:uid="{BB9569ED-F369-4CF0-B567-9C8DE1896340}">
          <x14:formula1>
            <xm:f>#REF!</xm:f>
          </x14:formula1>
          <xm:sqref>M65 M90 M85:M88 M76:M78 M69:M70 M55:M63</xm:sqref>
        </x14:dataValidation>
        <x14:dataValidation type="list" allowBlank="1" showInputMessage="1" showErrorMessage="1" xr:uid="{C3B8D7DD-9B8B-4D6F-8D17-B040457604F3}">
          <x14:formula1>
            <xm:f>#REF!</xm:f>
          </x14:formula1>
          <xm:sqref>F1:F79 F85:F1048576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Зикаев Гияс Ильясович</cp:lastModifiedBy>
  <cp:lastPrinted>2025-01-22T11:37:18Z</cp:lastPrinted>
  <dcterms:created xsi:type="dcterms:W3CDTF">2015-06-05T18:19:34Z</dcterms:created>
  <dcterms:modified xsi:type="dcterms:W3CDTF">2025-11-01T11:25:25Z</dcterms:modified>
</cp:coreProperties>
</file>